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BD 业务管理\订单处理\02 合同管理\02 招标询价\Year 2026\Jan27-Dec28 货运罐车拖运一体化招标\1 招标前文件准备\"/>
    </mc:Choice>
  </mc:AlternateContent>
  <bookViews>
    <workbookView xWindow="0" yWindow="0" windowWidth="28800" windowHeight="12210"/>
  </bookViews>
  <sheets>
    <sheet name="2027" sheetId="3" r:id="rId1"/>
    <sheet name="2028" sheetId="4" r:id="rId2"/>
  </sheets>
  <externalReferences>
    <externalReference r:id="rId3"/>
  </externalReferences>
  <definedNames>
    <definedName name="GUANYI" localSheetId="0">[1]总评!#REF!</definedName>
    <definedName name="GUANYI" localSheetId="1">[1]总评!#REF!</definedName>
    <definedName name="GUANYI">[1]总评!#REF!</definedName>
    <definedName name="_xlnm.Print_Area" localSheetId="0">'2027'!$A$1:$AB$32</definedName>
    <definedName name="_xlnm.Print_Area" localSheetId="1">'2028'!$A$1:$AB$32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3" i="4" l="1"/>
  <c r="AA21" i="4"/>
  <c r="Y21" i="4"/>
  <c r="Z20" i="4" s="1"/>
  <c r="W21" i="4"/>
  <c r="U21" i="4"/>
  <c r="V20" i="4" s="1"/>
  <c r="S21" i="4"/>
  <c r="T20" i="4" s="1"/>
  <c r="Q21" i="4"/>
  <c r="R20" i="4" s="1"/>
  <c r="O21" i="4"/>
  <c r="P20" i="4" s="1"/>
  <c r="M21" i="4"/>
  <c r="M18" i="4" s="1"/>
  <c r="K21" i="4"/>
  <c r="I21" i="4"/>
  <c r="I18" i="4" s="1"/>
  <c r="G21" i="4"/>
  <c r="G18" i="4" s="1"/>
  <c r="E21" i="4"/>
  <c r="F20" i="4" s="1"/>
  <c r="AB20" i="4"/>
  <c r="X20" i="4"/>
  <c r="L20" i="4"/>
  <c r="J20" i="4"/>
  <c r="AA18" i="4"/>
  <c r="Y18" i="4"/>
  <c r="W18" i="4"/>
  <c r="U18" i="4"/>
  <c r="K18" i="4"/>
  <c r="AB24" i="4"/>
  <c r="Z24" i="4"/>
  <c r="X24" i="4"/>
  <c r="V24" i="4"/>
  <c r="T24" i="4"/>
  <c r="R24" i="4"/>
  <c r="P24" i="4"/>
  <c r="N24" i="4"/>
  <c r="L24" i="4"/>
  <c r="J24" i="4"/>
  <c r="H24" i="4"/>
  <c r="F24" i="4"/>
  <c r="AA21" i="3"/>
  <c r="Y21" i="3"/>
  <c r="Y18" i="3" s="1"/>
  <c r="W21" i="3"/>
  <c r="W18" i="3" s="1"/>
  <c r="U21" i="3"/>
  <c r="U18" i="3" s="1"/>
  <c r="S21" i="3"/>
  <c r="S18" i="3" s="1"/>
  <c r="Q21" i="3"/>
  <c r="Q18" i="3" s="1"/>
  <c r="O21" i="3"/>
  <c r="O18" i="3" s="1"/>
  <c r="M21" i="3"/>
  <c r="M18" i="3" s="1"/>
  <c r="K21" i="3"/>
  <c r="K18" i="3" s="1"/>
  <c r="I21" i="3"/>
  <c r="I18" i="3" s="1"/>
  <c r="AA18" i="3"/>
  <c r="E21" i="3"/>
  <c r="E18" i="3" s="1"/>
  <c r="D23" i="3"/>
  <c r="AB24" i="3"/>
  <c r="Z24" i="3"/>
  <c r="X24" i="3"/>
  <c r="V24" i="3"/>
  <c r="T24" i="3"/>
  <c r="R24" i="3"/>
  <c r="P24" i="3"/>
  <c r="N24" i="3"/>
  <c r="L24" i="3"/>
  <c r="J24" i="3"/>
  <c r="H24" i="3"/>
  <c r="F24" i="3"/>
  <c r="H20" i="4" l="1"/>
  <c r="E18" i="4"/>
  <c r="N20" i="4"/>
  <c r="Q18" i="4"/>
  <c r="O18" i="4"/>
  <c r="S18" i="4"/>
  <c r="AB32" i="4"/>
  <c r="Z32" i="4"/>
  <c r="X32" i="4"/>
  <c r="V32" i="4"/>
  <c r="T32" i="4"/>
  <c r="R32" i="4"/>
  <c r="P32" i="4"/>
  <c r="N32" i="4"/>
  <c r="L32" i="4"/>
  <c r="J32" i="4"/>
  <c r="H32" i="4"/>
  <c r="F32" i="4"/>
  <c r="AB31" i="4"/>
  <c r="Z31" i="4"/>
  <c r="X31" i="4"/>
  <c r="V31" i="4"/>
  <c r="T31" i="4"/>
  <c r="R31" i="4"/>
  <c r="P31" i="4"/>
  <c r="N31" i="4"/>
  <c r="L31" i="4"/>
  <c r="J31" i="4"/>
  <c r="H31" i="4"/>
  <c r="F31" i="4"/>
  <c r="AB30" i="4"/>
  <c r="Z30" i="4"/>
  <c r="X30" i="4"/>
  <c r="V30" i="4"/>
  <c r="T30" i="4"/>
  <c r="R30" i="4"/>
  <c r="P30" i="4"/>
  <c r="N30" i="4"/>
  <c r="L30" i="4"/>
  <c r="J30" i="4"/>
  <c r="H30" i="4"/>
  <c r="F30" i="4"/>
  <c r="AB29" i="4"/>
  <c r="Z29" i="4"/>
  <c r="X29" i="4"/>
  <c r="V29" i="4"/>
  <c r="T29" i="4"/>
  <c r="R29" i="4"/>
  <c r="P29" i="4"/>
  <c r="N29" i="4"/>
  <c r="L29" i="4"/>
  <c r="J29" i="4"/>
  <c r="H29" i="4"/>
  <c r="F29" i="4"/>
  <c r="AB28" i="4"/>
  <c r="Z28" i="4"/>
  <c r="X28" i="4"/>
  <c r="V28" i="4"/>
  <c r="T28" i="4"/>
  <c r="R28" i="4"/>
  <c r="P28" i="4"/>
  <c r="N28" i="4"/>
  <c r="L28" i="4"/>
  <c r="J28" i="4"/>
  <c r="H28" i="4"/>
  <c r="F28" i="4"/>
  <c r="AB27" i="4"/>
  <c r="Z27" i="4"/>
  <c r="X27" i="4"/>
  <c r="V27" i="4"/>
  <c r="T27" i="4"/>
  <c r="R27" i="4"/>
  <c r="P27" i="4"/>
  <c r="N27" i="4"/>
  <c r="L27" i="4"/>
  <c r="J27" i="4"/>
  <c r="H27" i="4"/>
  <c r="F27" i="4"/>
  <c r="AB26" i="4"/>
  <c r="Z26" i="4"/>
  <c r="X26" i="4"/>
  <c r="V26" i="4"/>
  <c r="T26" i="4"/>
  <c r="R26" i="4"/>
  <c r="P26" i="4"/>
  <c r="N26" i="4"/>
  <c r="L26" i="4"/>
  <c r="J26" i="4"/>
  <c r="H26" i="4"/>
  <c r="F26" i="4"/>
  <c r="AB25" i="4"/>
  <c r="AB19" i="4" s="1"/>
  <c r="Z25" i="4"/>
  <c r="Z19" i="4" s="1"/>
  <c r="X25" i="4"/>
  <c r="X19" i="4" s="1"/>
  <c r="V25" i="4"/>
  <c r="V19" i="4" s="1"/>
  <c r="T25" i="4"/>
  <c r="T19" i="4" s="1"/>
  <c r="R25" i="4"/>
  <c r="R19" i="4" s="1"/>
  <c r="P25" i="4"/>
  <c r="P19" i="4" s="1"/>
  <c r="N25" i="4"/>
  <c r="N19" i="4" s="1"/>
  <c r="L25" i="4"/>
  <c r="L19" i="4" s="1"/>
  <c r="J25" i="4"/>
  <c r="J19" i="4" s="1"/>
  <c r="H25" i="4"/>
  <c r="H19" i="4" s="1"/>
  <c r="F25" i="4"/>
  <c r="F19" i="4" s="1"/>
  <c r="R31" i="3"/>
  <c r="R32" i="3"/>
  <c r="AB26" i="3"/>
  <c r="AB27" i="3"/>
  <c r="AB28" i="3"/>
  <c r="AB29" i="3"/>
  <c r="AB30" i="3"/>
  <c r="AB31" i="3"/>
  <c r="AB32" i="3"/>
  <c r="AB25" i="3"/>
  <c r="Z26" i="3"/>
  <c r="Z27" i="3"/>
  <c r="Z28" i="3"/>
  <c r="Z29" i="3"/>
  <c r="Z30" i="3"/>
  <c r="Z31" i="3"/>
  <c r="Z32" i="3"/>
  <c r="Z25" i="3"/>
  <c r="X26" i="3"/>
  <c r="X27" i="3"/>
  <c r="X28" i="3"/>
  <c r="X29" i="3"/>
  <c r="X30" i="3"/>
  <c r="X31" i="3"/>
  <c r="X32" i="3"/>
  <c r="X25" i="3"/>
  <c r="V26" i="3"/>
  <c r="V27" i="3"/>
  <c r="V28" i="3"/>
  <c r="V29" i="3"/>
  <c r="V30" i="3"/>
  <c r="V31" i="3"/>
  <c r="V32" i="3"/>
  <c r="V25" i="3"/>
  <c r="T26" i="3"/>
  <c r="T27" i="3"/>
  <c r="T28" i="3"/>
  <c r="T29" i="3"/>
  <c r="T30" i="3"/>
  <c r="T31" i="3"/>
  <c r="T32" i="3"/>
  <c r="T25" i="3"/>
  <c r="R26" i="3"/>
  <c r="R27" i="3"/>
  <c r="R28" i="3"/>
  <c r="R29" i="3"/>
  <c r="R30" i="3"/>
  <c r="R25" i="3"/>
  <c r="P26" i="3"/>
  <c r="P27" i="3"/>
  <c r="P28" i="3"/>
  <c r="P29" i="3"/>
  <c r="P30" i="3"/>
  <c r="P31" i="3"/>
  <c r="P32" i="3"/>
  <c r="P25" i="3"/>
  <c r="N26" i="3"/>
  <c r="N27" i="3"/>
  <c r="N28" i="3"/>
  <c r="N29" i="3"/>
  <c r="N30" i="3"/>
  <c r="N31" i="3"/>
  <c r="N32" i="3"/>
  <c r="N25" i="3"/>
  <c r="L26" i="3"/>
  <c r="L27" i="3"/>
  <c r="L28" i="3"/>
  <c r="L29" i="3"/>
  <c r="L30" i="3"/>
  <c r="L31" i="3"/>
  <c r="L32" i="3"/>
  <c r="L25" i="3"/>
  <c r="J26" i="3"/>
  <c r="J27" i="3"/>
  <c r="J28" i="3"/>
  <c r="J29" i="3"/>
  <c r="J30" i="3"/>
  <c r="J31" i="3"/>
  <c r="J32" i="3"/>
  <c r="J25" i="3"/>
  <c r="H26" i="3"/>
  <c r="H27" i="3"/>
  <c r="H28" i="3"/>
  <c r="H29" i="3"/>
  <c r="H30" i="3"/>
  <c r="H31" i="3"/>
  <c r="H32" i="3"/>
  <c r="H25" i="3"/>
  <c r="F26" i="3"/>
  <c r="F27" i="3"/>
  <c r="F28" i="3"/>
  <c r="F29" i="3"/>
  <c r="F30" i="3"/>
  <c r="F31" i="3"/>
  <c r="F32" i="3"/>
  <c r="F25" i="3"/>
  <c r="G21" i="3" l="1"/>
  <c r="G18" i="3" s="1"/>
  <c r="H19" i="3"/>
  <c r="H20" i="3" l="1"/>
  <c r="J19" i="3"/>
  <c r="L19" i="3" l="1"/>
  <c r="J20" i="3"/>
  <c r="L20" i="3" l="1"/>
  <c r="N19" i="3"/>
  <c r="F20" i="3"/>
  <c r="F19" i="3"/>
  <c r="N20" i="3" l="1"/>
  <c r="P19" i="3"/>
  <c r="P20" i="3" l="1"/>
  <c r="R19" i="3"/>
  <c r="R20" i="3" l="1"/>
  <c r="T19" i="3"/>
  <c r="T20" i="3" l="1"/>
  <c r="V19" i="3"/>
  <c r="X19" i="3" l="1"/>
  <c r="V20" i="3"/>
  <c r="X20" i="3" l="1"/>
  <c r="Z19" i="3"/>
  <c r="AB19" i="3" l="1"/>
  <c r="Z20" i="3"/>
  <c r="AB20" i="3" l="1"/>
</calcChain>
</file>

<file path=xl/sharedStrings.xml><?xml version="1.0" encoding="utf-8"?>
<sst xmlns="http://schemas.openxmlformats.org/spreadsheetml/2006/main" count="110" uniqueCount="35">
  <si>
    <t>Vendor Final KPI</t>
    <phoneticPr fontId="3" type="noConversion"/>
  </si>
  <si>
    <t>S/N</t>
  </si>
  <si>
    <t xml:space="preserve">       
           Month
Score</t>
    <phoneticPr fontId="3" type="noConversion"/>
  </si>
  <si>
    <t>case</t>
    <phoneticPr fontId="3" type="noConversion"/>
  </si>
  <si>
    <t>%</t>
    <phoneticPr fontId="3" type="noConversion"/>
  </si>
  <si>
    <r>
      <rPr>
        <b/>
        <sz val="12"/>
        <rFont val="Times New Roman"/>
        <family val="1"/>
      </rPr>
      <t>Marine insurance On-Time Application</t>
    </r>
    <r>
      <rPr>
        <sz val="12"/>
        <rFont val="Times New Roman"/>
        <family val="1"/>
      </rPr>
      <t xml:space="preserve">
</t>
    </r>
    <r>
      <rPr>
        <sz val="11"/>
        <rFont val="Times New Roman"/>
        <family val="1"/>
      </rPr>
      <t>Any delay or error in the insurance process due to the freight forwarder's mistake will be considered a case of non-compliance.
1 case = deduct 2point
Calculation % : (Total score - Deduction point) / Total Score</t>
    </r>
    <r>
      <rPr>
        <sz val="12"/>
        <rFont val="Times New Roman"/>
        <family val="1"/>
      </rPr>
      <t xml:space="preserve"> </t>
    </r>
    <phoneticPr fontId="3" type="noConversion"/>
  </si>
  <si>
    <r>
      <rPr>
        <b/>
        <sz val="12"/>
        <rFont val="Times New Roman"/>
        <family val="1"/>
      </rPr>
      <t>Dispute Resolution Satisfation Level</t>
    </r>
    <r>
      <rPr>
        <sz val="12"/>
        <rFont val="Times New Roman"/>
        <family val="1"/>
      </rPr>
      <t xml:space="preserve">
</t>
    </r>
    <r>
      <rPr>
        <sz val="11"/>
        <rFont val="Times New Roman"/>
        <family val="1"/>
      </rPr>
      <t>Measures the level of satisfaction with dispute resolution efforts. For every complaint received, one point will be deducted from the total satisfaction score.
Calculation % : (Total score - Deduction point) / Total Score 
If a vendor fails to provide a resolution or refuses to cooperate in resolving disputes, Sinopec reserves the right to temporarily suspend the vendor's services or blacklist them.</t>
    </r>
    <phoneticPr fontId="3" type="noConversion"/>
  </si>
  <si>
    <r>
      <rPr>
        <b/>
        <sz val="12"/>
        <rFont val="Times New Roman"/>
        <family val="1"/>
      </rPr>
      <t>Billing Accuracy</t>
    </r>
    <r>
      <rPr>
        <sz val="12"/>
        <rFont val="Times New Roman"/>
        <family val="1"/>
      </rPr>
      <t xml:space="preserve">
</t>
    </r>
    <r>
      <rPr>
        <sz val="11"/>
        <rFont val="Times New Roman"/>
        <family val="1"/>
      </rPr>
      <t>Measures the accuracy of submitted invoices against the agreed pricing, quantity, and supporting documentation.
1 case = deduct 1 point
Late billing submission = reject payment and deduct 10 points
Invoices with discrepancies such as incorrect amounts, missing documents, or mismatched details will be considered inaccurate.</t>
    </r>
    <phoneticPr fontId="3" type="noConversion"/>
  </si>
  <si>
    <r>
      <rPr>
        <b/>
        <sz val="12"/>
        <rFont val="Times New Roman"/>
        <family val="1"/>
      </rPr>
      <t xml:space="preserve">Export Permit Compliance Rate (%) 
</t>
    </r>
    <r>
      <rPr>
        <sz val="11"/>
        <rFont val="Times New Roman"/>
        <family val="1"/>
      </rPr>
      <t xml:space="preserve">- 1 mistake = 1 case + 1st warning letter
- 2 mistakes = 2 cases + 2nd warning letter
- 3 mistakes = 3 case + Blacklist
*Mistakes refers to wrong declaration includes draft  and final
</t>
    </r>
    <r>
      <rPr>
        <b/>
        <sz val="11"/>
        <rFont val="Times New Roman"/>
        <family val="1"/>
      </rPr>
      <t>- Late declaration 1 case  = Blacklist</t>
    </r>
    <phoneticPr fontId="3" type="noConversion"/>
  </si>
  <si>
    <r>
      <rPr>
        <b/>
        <sz val="12"/>
        <rFont val="Times New Roman"/>
        <family val="1"/>
      </rPr>
      <t>Failure to Provide Booking Confirmation (BC)</t>
    </r>
    <r>
      <rPr>
        <sz val="12"/>
        <rFont val="Times New Roman"/>
        <family val="1"/>
      </rPr>
      <t xml:space="preserve">
</t>
    </r>
    <r>
      <rPr>
        <sz val="11"/>
        <rFont val="Times New Roman"/>
        <family val="1"/>
      </rPr>
      <t>Vendor fails to submit BC in response to a booking request.
1 order = 1 case</t>
    </r>
    <phoneticPr fontId="3" type="noConversion"/>
  </si>
  <si>
    <r>
      <rPr>
        <b/>
        <sz val="12"/>
        <rFont val="Times New Roman"/>
        <family val="1"/>
      </rPr>
      <t>Late BC (Booking Confirmation) Submission</t>
    </r>
    <r>
      <rPr>
        <sz val="12"/>
        <rFont val="Times New Roman"/>
        <family val="1"/>
      </rPr>
      <t xml:space="preserve">
</t>
    </r>
    <r>
      <rPr>
        <sz val="11"/>
        <rFont val="Times New Roman"/>
        <family val="1"/>
      </rPr>
      <t>BC is submitted more than 2 working days after the booking request date.
1 Late BC = 1 case</t>
    </r>
    <phoneticPr fontId="3" type="noConversion"/>
  </si>
  <si>
    <r>
      <rPr>
        <b/>
        <sz val="12"/>
        <rFont val="Times New Roman"/>
        <family val="1"/>
      </rPr>
      <t>Shipment Tracking Rate (%)</t>
    </r>
    <r>
      <rPr>
        <sz val="12"/>
        <rFont val="Times New Roman"/>
        <family val="1"/>
      </rPr>
      <t xml:space="preserve">
</t>
    </r>
    <r>
      <rPr>
        <sz val="11"/>
        <rFont val="Times New Roman"/>
        <family val="1"/>
      </rPr>
      <t xml:space="preserve">Measures the shipments are properly tracked and updated as required, specifically every Tuesday and Thursday.
</t>
    </r>
    <r>
      <rPr>
        <b/>
        <sz val="11"/>
        <rFont val="Times New Roman"/>
        <family val="1"/>
      </rPr>
      <t>*Regular updates,</t>
    </r>
    <r>
      <rPr>
        <sz val="11"/>
        <rFont val="Times New Roman"/>
        <family val="1"/>
      </rPr>
      <t xml:space="preserve"> vendors must provide the latest shipment status through the Penglai platform.
</t>
    </r>
    <r>
      <rPr>
        <b/>
        <sz val="11"/>
        <rFont val="Times New Roman"/>
        <family val="1"/>
      </rPr>
      <t>*Shipment delayed &gt; 5 days,</t>
    </r>
    <r>
      <rPr>
        <sz val="11"/>
        <rFont val="Times New Roman"/>
        <family val="1"/>
      </rPr>
      <t xml:space="preserve"> vendors are required to:
- Update the latest status on the Penglai platform, and
- Notify Sinopec via email with an explanation and provide solution to minimize the delay and its impact.
1 order = 1 case and each case penalty SGD100</t>
    </r>
    <phoneticPr fontId="3" type="noConversion"/>
  </si>
  <si>
    <r>
      <rPr>
        <b/>
        <sz val="12"/>
        <rFont val="Times New Roman"/>
        <family val="1"/>
      </rPr>
      <t xml:space="preserve">Shipping Document Accuracy Rate (%) </t>
    </r>
    <r>
      <rPr>
        <sz val="12"/>
        <rFont val="Times New Roman"/>
        <family val="1"/>
      </rPr>
      <t xml:space="preserve">
</t>
    </r>
    <r>
      <rPr>
        <sz val="11"/>
        <rFont val="Times New Roman"/>
        <family val="1"/>
      </rPr>
      <t>Each complaint related to document errors is considered one case of inaccuracy.
1 mistake = 1 case</t>
    </r>
    <phoneticPr fontId="3" type="noConversion"/>
  </si>
  <si>
    <t xml:space="preserve"> Key Performance Indicators (KPIs)</t>
    <phoneticPr fontId="3" type="noConversion"/>
  </si>
  <si>
    <t>Monthly Score</t>
    <phoneticPr fontId="3" type="noConversion"/>
  </si>
  <si>
    <t>Monthly Performance</t>
    <phoneticPr fontId="3" type="noConversion"/>
  </si>
  <si>
    <t>Score</t>
    <phoneticPr fontId="3" type="noConversion"/>
  </si>
  <si>
    <t xml:space="preserve">Specific KPI, Monthly, and Yearly Evaluation Criteria </t>
    <phoneticPr fontId="3" type="noConversion"/>
  </si>
  <si>
    <t>Vendor Name :</t>
    <phoneticPr fontId="3" type="noConversion"/>
  </si>
  <si>
    <t>Vendor Code :</t>
    <phoneticPr fontId="3" type="noConversion"/>
  </si>
  <si>
    <t>Terrible
Below 70%</t>
    <phoneticPr fontId="3" type="noConversion"/>
  </si>
  <si>
    <r>
      <rPr>
        <b/>
        <sz val="12"/>
        <rFont val="Times New Roman"/>
        <family val="1"/>
      </rPr>
      <t>Excellent</t>
    </r>
    <r>
      <rPr>
        <sz val="12"/>
        <rFont val="Times New Roman"/>
        <family val="1"/>
      </rPr>
      <t xml:space="preserve">
95% and above</t>
    </r>
    <phoneticPr fontId="3" type="noConversion"/>
  </si>
  <si>
    <r>
      <rPr>
        <b/>
        <sz val="12"/>
        <rFont val="Times New Roman"/>
        <family val="1"/>
      </rPr>
      <t>Good</t>
    </r>
    <r>
      <rPr>
        <sz val="12"/>
        <rFont val="Times New Roman"/>
        <family val="1"/>
      </rPr>
      <t xml:space="preserve">
94% - 90%</t>
    </r>
    <phoneticPr fontId="3" type="noConversion"/>
  </si>
  <si>
    <r>
      <rPr>
        <b/>
        <sz val="12"/>
        <rFont val="Times New Roman"/>
        <family val="1"/>
      </rPr>
      <t>Fair</t>
    </r>
    <r>
      <rPr>
        <sz val="12"/>
        <rFont val="Times New Roman"/>
        <family val="1"/>
      </rPr>
      <t xml:space="preserve">
80-89%</t>
    </r>
    <phoneticPr fontId="3" type="noConversion"/>
  </si>
  <si>
    <r>
      <rPr>
        <b/>
        <sz val="12"/>
        <rFont val="Times New Roman"/>
        <family val="1"/>
      </rPr>
      <t>Poor</t>
    </r>
    <r>
      <rPr>
        <sz val="12"/>
        <rFont val="Times New Roman"/>
        <family val="1"/>
      </rPr>
      <t xml:space="preserve">
70-79%</t>
    </r>
    <phoneticPr fontId="3" type="noConversion"/>
  </si>
  <si>
    <t>No action required.</t>
    <phoneticPr fontId="3" type="noConversion"/>
  </si>
  <si>
    <t>Vendor is advised to review internal processes for improvement.
Optional follow-up to ensure improvement next month.</t>
    <phoneticPr fontId="3" type="noConversion"/>
  </si>
  <si>
    <r>
      <rPr>
        <b/>
        <sz val="12"/>
        <rFont val="Times New Roman"/>
        <family val="1"/>
      </rPr>
      <t xml:space="preserve">Monthly: </t>
    </r>
    <r>
      <rPr>
        <sz val="12"/>
        <rFont val="Times New Roman"/>
        <family val="1"/>
      </rPr>
      <t>Submit a CAR for any KPI within this range.</t>
    </r>
    <r>
      <rPr>
        <b/>
        <sz val="12"/>
        <rFont val="Times New Roman"/>
        <family val="1"/>
      </rPr>
      <t xml:space="preserve">
Yearly: </t>
    </r>
    <r>
      <rPr>
        <sz val="12"/>
        <rFont val="Times New Roman"/>
        <family val="1"/>
      </rPr>
      <t>Review process and attend a performance review meeting.</t>
    </r>
    <phoneticPr fontId="3" type="noConversion"/>
  </si>
  <si>
    <r>
      <rPr>
        <b/>
        <sz val="12"/>
        <rFont val="Times New Roman"/>
        <family val="1"/>
      </rPr>
      <t>Monthly and Yearly:</t>
    </r>
    <r>
      <rPr>
        <sz val="12"/>
        <rFont val="Times New Roman"/>
        <family val="1"/>
      </rPr>
      <t xml:space="preserve"> 
Provide a CAR and attend performance review covering all KPIs.</t>
    </r>
    <phoneticPr fontId="3" type="noConversion"/>
  </si>
  <si>
    <t>*CAR = Corrective Action Report ( Issue description, Root Cause Analysis, Immediate Corrective Actions, Preventive Actions, Verification and Follow-Up)</t>
    <phoneticPr fontId="3" type="noConversion"/>
  </si>
  <si>
    <t>Monthly and Yearly: 
Temporarily suspend service for the next quarter.
Provide a CAR and attend performance review covering all KPIs.</t>
    <phoneticPr fontId="3" type="noConversion"/>
  </si>
  <si>
    <r>
      <rPr>
        <b/>
        <sz val="12"/>
        <rFont val="Times New Roman"/>
        <family val="1"/>
      </rPr>
      <t>Billing Accuracy</t>
    </r>
    <r>
      <rPr>
        <sz val="12"/>
        <rFont val="Times New Roman"/>
        <family val="1"/>
      </rPr>
      <t xml:space="preserve">
</t>
    </r>
    <r>
      <rPr>
        <sz val="11"/>
        <rFont val="Times New Roman"/>
        <family val="1"/>
      </rPr>
      <t xml:space="preserve">Measures the accuracy of submitted invoices against the agreed pricing, quantity, and supporting documentation.
1 case = deduct 1 point
Late billing submission = reject payment and deduct 10 points
Invoices with discrepancies such as incorrect amounts, missing documents, or mismatched details will be considered inaccurate.
</t>
    </r>
    <r>
      <rPr>
        <b/>
        <sz val="11"/>
        <rFont val="Times New Roman"/>
        <family val="1"/>
      </rPr>
      <t>Important: Duplicate invoice submissions are strictly prohibited.</t>
    </r>
    <r>
      <rPr>
        <sz val="11"/>
        <rFont val="Times New Roman"/>
        <family val="1"/>
      </rPr>
      <t xml:space="preserve"> Vendors found submitting duplicate billings may be subject to blacklisting by Sinopec.</t>
    </r>
    <phoneticPr fontId="3" type="noConversion"/>
  </si>
  <si>
    <r>
      <rPr>
        <b/>
        <sz val="12"/>
        <rFont val="Times New Roman"/>
        <family val="1"/>
      </rPr>
      <t>ISOTank Quality Compliance Rate</t>
    </r>
    <r>
      <rPr>
        <sz val="12"/>
        <rFont val="Times New Roman"/>
        <family val="1"/>
      </rPr>
      <t xml:space="preserve">
</t>
    </r>
    <r>
      <rPr>
        <sz val="11"/>
        <rFont val="Times New Roman"/>
        <family val="1"/>
      </rPr>
      <t>ISOTank containers delivered for use (before or after trucking) that meet all required quality standards—i.e., free from contamination, mechanical damage, valve leakage, incorrect labeling, or non-compliance with cleaning standards.
1 incident = 1 case</t>
    </r>
    <phoneticPr fontId="3" type="noConversion"/>
  </si>
  <si>
    <t>ISOTank Container Trucking Integration Service Yearly KPI 
Period: Jan-2027 to Dec 2027</t>
  </si>
  <si>
    <t>ISOTank Container Trucking Integration Service Yearly KPI 
Period: Jan-2028 to Dec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</si>
</sst>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\-yyyy"/>
  </numFmts>
  <fonts count="21" x14ac:knownFonts="1"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Arial"/>
      <family val="2"/>
    </font>
    <font>
      <sz val="9"/>
      <name val="宋体"/>
      <family val="3"/>
      <charset val="134"/>
    </font>
    <font>
      <sz val="10"/>
      <name val="Arial"/>
      <family val="2"/>
    </font>
    <font>
      <b/>
      <sz val="22"/>
      <name val="Times New Roman"/>
      <family val="1"/>
    </font>
    <font>
      <sz val="12"/>
      <name val="Times New Roman"/>
      <family val="1"/>
    </font>
    <font>
      <b/>
      <sz val="10"/>
      <color theme="1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2"/>
      <color theme="0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sz val="18"/>
      <name val="Times New Roman"/>
      <family val="1"/>
    </font>
    <font>
      <u/>
      <sz val="12"/>
      <color indexed="12"/>
      <name val="宋体"/>
      <family val="3"/>
      <charset val="134"/>
    </font>
    <font>
      <b/>
      <u/>
      <sz val="18"/>
      <name val="Times New Roman"/>
      <family val="1"/>
    </font>
    <font>
      <b/>
      <sz val="28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/>
      <top style="medium">
        <color theme="1"/>
      </top>
      <bottom style="thin">
        <color indexed="64"/>
      </bottom>
      <diagonal/>
    </border>
    <border>
      <left/>
      <right style="thin">
        <color indexed="64"/>
      </right>
      <top style="medium">
        <color theme="1"/>
      </top>
      <bottom style="thin">
        <color indexed="64"/>
      </bottom>
      <diagonal/>
    </border>
    <border>
      <left/>
      <right style="medium">
        <color theme="1"/>
      </right>
      <top style="medium">
        <color theme="1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/>
      <diagonal/>
    </border>
    <border>
      <left style="medium">
        <color theme="1"/>
      </left>
      <right/>
      <top style="thin">
        <color indexed="64"/>
      </top>
      <bottom style="medium">
        <color theme="1"/>
      </bottom>
      <diagonal/>
    </border>
    <border>
      <left style="thin">
        <color indexed="64"/>
      </left>
      <right/>
      <top style="thin">
        <color indexed="64"/>
      </top>
      <bottom style="medium">
        <color theme="1"/>
      </bottom>
      <diagonal/>
    </border>
    <border>
      <left/>
      <right style="thin">
        <color indexed="64"/>
      </right>
      <top style="thin">
        <color indexed="64"/>
      </top>
      <bottom style="medium">
        <color theme="1"/>
      </bottom>
      <diagonal/>
    </border>
    <border>
      <left/>
      <right style="medium">
        <color theme="1"/>
      </right>
      <top style="thin">
        <color indexed="64"/>
      </top>
      <bottom style="medium">
        <color theme="1"/>
      </bottom>
      <diagonal/>
    </border>
  </borders>
  <cellStyleXfs count="3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vertical="center" wrapText="1"/>
    </xf>
    <xf numFmtId="0" fontId="2" fillId="0" borderId="0" xfId="0" applyFont="1" applyProtection="1">
      <alignment vertical="center"/>
    </xf>
    <xf numFmtId="0" fontId="0" fillId="0" borderId="0" xfId="0" applyProtection="1">
      <alignment vertical="center"/>
    </xf>
    <xf numFmtId="0" fontId="4" fillId="0" borderId="0" xfId="0" applyFont="1" applyBorder="1" applyAlignment="1" applyProtection="1">
      <alignment vertical="top"/>
    </xf>
    <xf numFmtId="0" fontId="7" fillId="0" borderId="0" xfId="0" applyFont="1" applyBorder="1" applyAlignment="1" applyProtection="1">
      <alignment horizontal="left" vertical="center" indent="1"/>
    </xf>
    <xf numFmtId="0" fontId="1" fillId="0" borderId="0" xfId="0" applyFont="1" applyProtection="1">
      <alignment vertical="center"/>
    </xf>
    <xf numFmtId="0" fontId="6" fillId="0" borderId="0" xfId="0" applyFont="1" applyBorder="1" applyAlignment="1" applyProtection="1">
      <alignment horizontal="left" vertical="top"/>
    </xf>
    <xf numFmtId="0" fontId="12" fillId="0" borderId="0" xfId="0" applyFont="1" applyProtection="1">
      <alignment vertical="center"/>
    </xf>
    <xf numFmtId="0" fontId="13" fillId="0" borderId="0" xfId="0" applyFont="1" applyBorder="1" applyAlignment="1" applyProtection="1">
      <alignment horizontal="left" vertical="top"/>
    </xf>
    <xf numFmtId="0" fontId="12" fillId="0" borderId="0" xfId="0" applyFont="1" applyBorder="1" applyAlignment="1" applyProtection="1">
      <alignment horizontal="left" vertical="top"/>
    </xf>
    <xf numFmtId="0" fontId="12" fillId="0" borderId="0" xfId="0" applyFont="1" applyBorder="1" applyAlignment="1" applyProtection="1">
      <alignment vertical="top" wrapText="1"/>
    </xf>
    <xf numFmtId="0" fontId="12" fillId="0" borderId="0" xfId="0" applyFont="1" applyBorder="1" applyAlignment="1" applyProtection="1">
      <alignment horizontal="left" vertical="top" wrapText="1"/>
    </xf>
    <xf numFmtId="0" fontId="8" fillId="2" borderId="2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left" vertical="center" wrapText="1"/>
    </xf>
    <xf numFmtId="0" fontId="12" fillId="0" borderId="0" xfId="0" applyFont="1" applyAlignment="1" applyProtection="1">
      <alignment horizontal="right" vertical="center"/>
    </xf>
    <xf numFmtId="164" fontId="15" fillId="0" borderId="0" xfId="0" applyNumberFormat="1" applyFont="1" applyBorder="1" applyAlignment="1" applyProtection="1">
      <alignment horizontal="left" vertical="center"/>
    </xf>
    <xf numFmtId="0" fontId="8" fillId="2" borderId="8" xfId="0" applyFont="1" applyFill="1" applyBorder="1" applyAlignment="1" applyProtection="1">
      <alignment horizontal="center" vertical="center" wrapText="1"/>
    </xf>
    <xf numFmtId="0" fontId="8" fillId="2" borderId="8" xfId="0" applyFont="1" applyFill="1" applyBorder="1" applyAlignment="1" applyProtection="1">
      <alignment horizontal="center" vertical="center"/>
    </xf>
    <xf numFmtId="0" fontId="8" fillId="0" borderId="13" xfId="0" applyFont="1" applyFill="1" applyBorder="1" applyAlignment="1" applyProtection="1">
      <alignment horizontal="center" vertical="center"/>
    </xf>
    <xf numFmtId="0" fontId="8" fillId="0" borderId="17" xfId="1" applyNumberFormat="1" applyFont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/>
    </xf>
    <xf numFmtId="0" fontId="16" fillId="0" borderId="0" xfId="0" applyFont="1" applyFill="1" applyBorder="1" applyAlignment="1" applyProtection="1">
      <alignment horizontal="center" vertical="center" wrapText="1"/>
    </xf>
    <xf numFmtId="0" fontId="0" fillId="0" borderId="0" xfId="0" applyFill="1" applyProtection="1">
      <alignment vertical="center"/>
    </xf>
    <xf numFmtId="0" fontId="20" fillId="0" borderId="3" xfId="0" applyFont="1" applyFill="1" applyBorder="1" applyAlignment="1" applyProtection="1">
      <alignment horizontal="center" vertical="center"/>
    </xf>
    <xf numFmtId="0" fontId="8" fillId="9" borderId="7" xfId="0" applyFont="1" applyFill="1" applyBorder="1" applyAlignment="1" applyProtection="1">
      <alignment vertical="top" wrapText="1"/>
    </xf>
    <xf numFmtId="0" fontId="8" fillId="9" borderId="11" xfId="0" applyFont="1" applyFill="1" applyBorder="1" applyAlignment="1" applyProtection="1">
      <alignment horizontal="center" vertical="center"/>
    </xf>
    <xf numFmtId="0" fontId="8" fillId="9" borderId="1" xfId="0" applyFont="1" applyFill="1" applyBorder="1" applyAlignment="1" applyProtection="1">
      <alignment horizontal="center" vertical="center"/>
    </xf>
    <xf numFmtId="0" fontId="8" fillId="9" borderId="12" xfId="0" applyFont="1" applyFill="1" applyBorder="1" applyAlignment="1" applyProtection="1">
      <alignment horizontal="center" vertical="center"/>
    </xf>
    <xf numFmtId="0" fontId="11" fillId="9" borderId="2" xfId="0" applyFont="1" applyFill="1" applyBorder="1" applyProtection="1">
      <alignment vertical="center"/>
    </xf>
    <xf numFmtId="0" fontId="19" fillId="9" borderId="2" xfId="0" applyFont="1" applyFill="1" applyBorder="1" applyAlignment="1" applyProtection="1">
      <alignment horizontal="center" vertical="center" wrapText="1"/>
    </xf>
    <xf numFmtId="0" fontId="19" fillId="9" borderId="5" xfId="0" applyFont="1" applyFill="1" applyBorder="1" applyAlignment="1" applyProtection="1">
      <alignment horizontal="center" vertical="center"/>
    </xf>
    <xf numFmtId="9" fontId="10" fillId="7" borderId="4" xfId="2" applyFont="1" applyFill="1" applyBorder="1" applyAlignment="1" applyProtection="1">
      <alignment horizontal="center" vertical="center"/>
    </xf>
    <xf numFmtId="0" fontId="8" fillId="9" borderId="18" xfId="0" applyFont="1" applyFill="1" applyBorder="1" applyAlignment="1" applyProtection="1">
      <alignment vertical="top" wrapText="1"/>
    </xf>
    <xf numFmtId="0" fontId="19" fillId="9" borderId="21" xfId="0" applyFont="1" applyFill="1" applyBorder="1" applyAlignment="1" applyProtection="1">
      <alignment horizontal="center" vertical="center" wrapText="1"/>
    </xf>
    <xf numFmtId="0" fontId="19" fillId="9" borderId="25" xfId="0" applyFont="1" applyFill="1" applyBorder="1" applyAlignment="1" applyProtection="1">
      <alignment horizontal="center" vertical="center" wrapText="1"/>
    </xf>
    <xf numFmtId="0" fontId="8" fillId="2" borderId="26" xfId="0" applyFont="1" applyFill="1" applyBorder="1" applyAlignment="1" applyProtection="1">
      <alignment horizontal="center" vertical="center"/>
    </xf>
    <xf numFmtId="0" fontId="8" fillId="2" borderId="27" xfId="0" applyFont="1" applyFill="1" applyBorder="1" applyAlignment="1" applyProtection="1">
      <alignment horizontal="center" vertical="center"/>
    </xf>
    <xf numFmtId="0" fontId="19" fillId="9" borderId="28" xfId="0" applyFont="1" applyFill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left" vertical="center" wrapText="1"/>
    </xf>
    <xf numFmtId="0" fontId="6" fillId="0" borderId="15" xfId="1" applyNumberFormat="1" applyFont="1" applyBorder="1" applyAlignment="1" applyProtection="1">
      <alignment horizontal="left" vertical="center" wrapText="1"/>
    </xf>
    <xf numFmtId="0" fontId="6" fillId="0" borderId="16" xfId="1" applyNumberFormat="1" applyFont="1" applyBorder="1" applyAlignment="1" applyProtection="1">
      <alignment horizontal="left" vertical="center" wrapText="1"/>
    </xf>
    <xf numFmtId="0" fontId="6" fillId="0" borderId="2" xfId="0" applyFont="1" applyFill="1" applyBorder="1" applyAlignment="1" applyProtection="1">
      <alignment horizontal="left" vertical="top" wrapText="1"/>
    </xf>
    <xf numFmtId="0" fontId="5" fillId="9" borderId="0" xfId="0" applyFont="1" applyFill="1" applyAlignment="1" applyProtection="1">
      <alignment horizontal="center" vertical="center" wrapText="1"/>
    </xf>
    <xf numFmtId="0" fontId="8" fillId="9" borderId="2" xfId="0" applyFont="1" applyFill="1" applyBorder="1" applyAlignment="1" applyProtection="1">
      <alignment horizontal="center" vertical="center" wrapText="1"/>
    </xf>
    <xf numFmtId="0" fontId="19" fillId="7" borderId="5" xfId="0" applyFont="1" applyFill="1" applyBorder="1" applyAlignment="1" applyProtection="1">
      <alignment horizontal="center" vertical="center"/>
    </xf>
    <xf numFmtId="0" fontId="19" fillId="7" borderId="6" xfId="0" applyFont="1" applyFill="1" applyBorder="1" applyAlignment="1" applyProtection="1">
      <alignment horizontal="center" vertical="center"/>
    </xf>
    <xf numFmtId="9" fontId="10" fillId="7" borderId="5" xfId="2" applyFont="1" applyFill="1" applyBorder="1" applyAlignment="1" applyProtection="1">
      <alignment horizontal="center" vertical="center"/>
    </xf>
    <xf numFmtId="9" fontId="10" fillId="7" borderId="6" xfId="2" applyFont="1" applyFill="1" applyBorder="1" applyAlignment="1" applyProtection="1">
      <alignment horizontal="center" vertical="center"/>
    </xf>
    <xf numFmtId="17" fontId="8" fillId="9" borderId="9" xfId="1" applyNumberFormat="1" applyFont="1" applyFill="1" applyBorder="1" applyAlignment="1" applyProtection="1">
      <alignment horizontal="center" vertical="center" wrapText="1"/>
    </xf>
    <xf numFmtId="17" fontId="8" fillId="9" borderId="10" xfId="1" applyNumberFormat="1" applyFont="1" applyFill="1" applyBorder="1" applyAlignment="1" applyProtection="1">
      <alignment horizontal="center" vertical="center" wrapText="1"/>
    </xf>
    <xf numFmtId="0" fontId="6" fillId="0" borderId="13" xfId="1" applyNumberFormat="1" applyFont="1" applyBorder="1" applyAlignment="1" applyProtection="1">
      <alignment horizontal="left" vertical="center" wrapText="1"/>
    </xf>
    <xf numFmtId="0" fontId="6" fillId="0" borderId="14" xfId="1" applyNumberFormat="1" applyFont="1" applyBorder="1" applyAlignment="1" applyProtection="1">
      <alignment horizontal="left" vertical="center" wrapText="1"/>
    </xf>
    <xf numFmtId="0" fontId="12" fillId="0" borderId="0" xfId="0" applyFont="1" applyAlignment="1" applyProtection="1">
      <alignment horizontal="right" vertical="center"/>
    </xf>
    <xf numFmtId="164" fontId="15" fillId="0" borderId="0" xfId="0" applyNumberFormat="1" applyFont="1" applyBorder="1" applyAlignment="1" applyProtection="1">
      <alignment horizontal="left" vertical="center"/>
    </xf>
    <xf numFmtId="0" fontId="8" fillId="9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 wrapText="1"/>
    </xf>
    <xf numFmtId="0" fontId="6" fillId="6" borderId="2" xfId="0" applyFont="1" applyFill="1" applyBorder="1" applyAlignment="1" applyProtection="1">
      <alignment horizontal="center" vertical="center" wrapText="1"/>
    </xf>
    <xf numFmtId="0" fontId="6" fillId="4" borderId="2" xfId="0" applyFont="1" applyFill="1" applyBorder="1" applyAlignment="1" applyProtection="1">
      <alignment horizontal="center" vertical="center" wrapText="1"/>
    </xf>
    <xf numFmtId="0" fontId="10" fillId="5" borderId="2" xfId="0" applyFont="1" applyFill="1" applyBorder="1" applyAlignment="1" applyProtection="1">
      <alignment horizontal="center" vertical="center" wrapText="1"/>
    </xf>
    <xf numFmtId="0" fontId="6" fillId="10" borderId="2" xfId="0" applyFont="1" applyFill="1" applyBorder="1" applyAlignment="1" applyProtection="1">
      <alignment horizontal="center" vertical="center" wrapText="1"/>
    </xf>
    <xf numFmtId="0" fontId="20" fillId="0" borderId="2" xfId="0" applyFont="1" applyFill="1" applyBorder="1" applyAlignment="1" applyProtection="1">
      <alignment horizontal="left" vertical="center" wrapText="1"/>
    </xf>
    <xf numFmtId="17" fontId="8" fillId="9" borderId="19" xfId="1" applyNumberFormat="1" applyFont="1" applyFill="1" applyBorder="1" applyAlignment="1" applyProtection="1">
      <alignment horizontal="center" vertical="center" wrapText="1"/>
    </xf>
    <xf numFmtId="17" fontId="8" fillId="9" borderId="20" xfId="1" applyNumberFormat="1" applyFont="1" applyFill="1" applyBorder="1" applyAlignment="1" applyProtection="1">
      <alignment horizontal="center" vertical="center" wrapText="1"/>
    </xf>
    <xf numFmtId="9" fontId="10" fillId="7" borderId="29" xfId="2" applyFont="1" applyFill="1" applyBorder="1" applyAlignment="1" applyProtection="1">
      <alignment horizontal="center" vertical="center"/>
    </xf>
    <xf numFmtId="9" fontId="10" fillId="7" borderId="31" xfId="2" applyFont="1" applyFill="1" applyBorder="1" applyAlignment="1" applyProtection="1">
      <alignment horizontal="center" vertical="center"/>
    </xf>
    <xf numFmtId="9" fontId="10" fillId="7" borderId="30" xfId="2" applyFont="1" applyFill="1" applyBorder="1" applyAlignment="1" applyProtection="1">
      <alignment horizontal="center" vertical="center"/>
    </xf>
    <xf numFmtId="0" fontId="6" fillId="8" borderId="2" xfId="0" applyFont="1" applyFill="1" applyBorder="1" applyAlignment="1" applyProtection="1">
      <alignment horizontal="left" vertical="top" wrapText="1"/>
    </xf>
    <xf numFmtId="0" fontId="19" fillId="7" borderId="22" xfId="0" applyFont="1" applyFill="1" applyBorder="1" applyAlignment="1" applyProtection="1">
      <alignment horizontal="center" vertical="center"/>
    </xf>
    <xf numFmtId="0" fontId="19" fillId="7" borderId="23" xfId="0" applyFont="1" applyFill="1" applyBorder="1" applyAlignment="1" applyProtection="1">
      <alignment horizontal="center" vertical="center"/>
    </xf>
    <xf numFmtId="0" fontId="19" fillId="7" borderId="24" xfId="0" applyFont="1" applyFill="1" applyBorder="1" applyAlignment="1" applyProtection="1">
      <alignment horizontal="center" vertical="center"/>
    </xf>
  </cellXfs>
  <cellStyles count="3">
    <cellStyle name="Hyperlink" xfId="1" builtinId="8"/>
    <cellStyle name="Normal" xfId="0" builtinId="0"/>
    <cellStyle name="Percent" xfId="2" builtinId="5"/>
  </cellStyles>
  <dxfs count="251">
    <dxf>
      <fill>
        <patternFill>
          <bgColor theme="0"/>
        </patternFill>
      </fill>
    </dxf>
    <dxf>
      <font>
        <b/>
        <i val="0"/>
        <color theme="1"/>
      </font>
      <fill>
        <patternFill>
          <bgColor theme="9" tint="0.39994506668294322"/>
        </patternFill>
      </fill>
    </dxf>
    <dxf>
      <font>
        <b/>
        <i val="0"/>
        <color theme="1"/>
      </font>
      <fill>
        <patternFill>
          <bgColor theme="7" tint="0.59996337778862885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/>
        </patternFill>
      </fill>
    </dxf>
    <dxf>
      <font>
        <b/>
        <i val="0"/>
        <color theme="1"/>
      </font>
      <fill>
        <patternFill>
          <bgColor theme="9" tint="0.39994506668294322"/>
        </patternFill>
      </fill>
    </dxf>
    <dxf>
      <font>
        <b/>
        <i val="0"/>
        <color theme="1"/>
      </font>
      <fill>
        <patternFill>
          <bgColor theme="7" tint="0.59996337778862885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/>
        </patternFill>
      </fill>
    </dxf>
    <dxf>
      <font>
        <b/>
        <i val="0"/>
        <color theme="1"/>
      </font>
      <fill>
        <patternFill>
          <bgColor theme="9" tint="0.39994506668294322"/>
        </patternFill>
      </fill>
    </dxf>
    <dxf>
      <font>
        <b/>
        <i val="0"/>
        <color theme="1"/>
      </font>
      <fill>
        <patternFill>
          <bgColor theme="7" tint="0.59996337778862885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/>
        </patternFill>
      </fill>
    </dxf>
    <dxf>
      <font>
        <b/>
        <i val="0"/>
        <color theme="1"/>
      </font>
      <fill>
        <patternFill>
          <bgColor theme="9" tint="0.39994506668294322"/>
        </patternFill>
      </fill>
    </dxf>
    <dxf>
      <font>
        <b/>
        <i val="0"/>
        <color theme="1"/>
      </font>
      <fill>
        <patternFill>
          <bgColor theme="7" tint="0.59996337778862885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/>
        </patternFill>
      </fill>
    </dxf>
    <dxf>
      <font>
        <b/>
        <i val="0"/>
        <color theme="1"/>
      </font>
      <fill>
        <patternFill>
          <bgColor theme="9" tint="0.39994506668294322"/>
        </patternFill>
      </fill>
    </dxf>
    <dxf>
      <font>
        <b/>
        <i val="0"/>
        <color theme="1"/>
      </font>
      <fill>
        <patternFill>
          <bgColor theme="7" tint="0.59996337778862885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/>
        </patternFill>
      </fill>
    </dxf>
    <dxf>
      <font>
        <b/>
        <i val="0"/>
        <color theme="1"/>
      </font>
      <fill>
        <patternFill>
          <bgColor theme="9" tint="0.39994506668294322"/>
        </patternFill>
      </fill>
    </dxf>
    <dxf>
      <font>
        <b/>
        <i val="0"/>
        <color theme="1"/>
      </font>
      <fill>
        <patternFill>
          <bgColor theme="7" tint="0.59996337778862885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/>
        </patternFill>
      </fill>
    </dxf>
    <dxf>
      <font>
        <b/>
        <i val="0"/>
        <color theme="1"/>
      </font>
      <fill>
        <patternFill>
          <bgColor theme="9" tint="0.39994506668294322"/>
        </patternFill>
      </fill>
    </dxf>
    <dxf>
      <font>
        <b/>
        <i val="0"/>
        <color theme="1"/>
      </font>
      <fill>
        <patternFill>
          <bgColor theme="7" tint="0.59996337778862885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/>
        </patternFill>
      </fill>
    </dxf>
    <dxf>
      <font>
        <b/>
        <i val="0"/>
        <color theme="1"/>
      </font>
      <fill>
        <patternFill>
          <bgColor theme="9" tint="0.39994506668294322"/>
        </patternFill>
      </fill>
    </dxf>
    <dxf>
      <font>
        <b/>
        <i val="0"/>
        <color theme="1"/>
      </font>
      <fill>
        <patternFill>
          <bgColor theme="7" tint="0.59996337778862885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/>
        </patternFill>
      </fill>
    </dxf>
    <dxf>
      <font>
        <b/>
        <i val="0"/>
        <color theme="1"/>
      </font>
      <fill>
        <patternFill>
          <bgColor theme="9" tint="0.39994506668294322"/>
        </patternFill>
      </fill>
    </dxf>
    <dxf>
      <font>
        <b/>
        <i val="0"/>
        <color theme="1"/>
      </font>
      <fill>
        <patternFill>
          <bgColor theme="7" tint="0.59996337778862885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/>
        </patternFill>
      </fill>
    </dxf>
    <dxf>
      <font>
        <b/>
        <i val="0"/>
        <color theme="1"/>
      </font>
      <fill>
        <patternFill>
          <bgColor theme="9" tint="0.39994506668294322"/>
        </patternFill>
      </fill>
    </dxf>
    <dxf>
      <font>
        <b/>
        <i val="0"/>
        <color theme="1"/>
      </font>
      <fill>
        <patternFill>
          <bgColor theme="7" tint="0.59996337778862885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/>
        </patternFill>
      </fill>
    </dxf>
    <dxf>
      <font>
        <b/>
        <i val="0"/>
        <color theme="1"/>
      </font>
      <fill>
        <patternFill>
          <bgColor theme="9" tint="0.39994506668294322"/>
        </patternFill>
      </fill>
    </dxf>
    <dxf>
      <font>
        <b/>
        <i val="0"/>
        <color theme="1"/>
      </font>
      <fill>
        <patternFill>
          <bgColor theme="7" tint="0.59996337778862885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/>
        </patternFill>
      </fill>
    </dxf>
    <dxf>
      <font>
        <b/>
        <i val="0"/>
        <color theme="1"/>
      </font>
      <fill>
        <patternFill>
          <bgColor theme="9" tint="0.39994506668294322"/>
        </patternFill>
      </fill>
    </dxf>
    <dxf>
      <font>
        <b/>
        <i val="0"/>
        <color theme="1"/>
      </font>
      <fill>
        <patternFill>
          <bgColor theme="7" tint="0.59996337778862885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theme="9" tint="0.39994506668294322"/>
        </patternFill>
      </fill>
    </dxf>
    <dxf>
      <font>
        <b/>
        <i val="0"/>
        <color theme="1"/>
      </font>
      <fill>
        <patternFill>
          <bgColor theme="7" tint="0.59996337778862885"/>
        </patternFill>
      </fill>
    </dxf>
    <dxf>
      <fill>
        <patternFill>
          <bgColor theme="0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theme="9" tint="0.39994506668294322"/>
        </patternFill>
      </fill>
    </dxf>
    <dxf>
      <font>
        <b/>
        <i val="0"/>
        <color theme="1"/>
      </font>
      <fill>
        <patternFill>
          <bgColor theme="7" tint="0.59996337778862885"/>
        </patternFill>
      </fill>
    </dxf>
    <dxf>
      <fill>
        <patternFill>
          <bgColor indexed="47"/>
        </patternFill>
      </fill>
    </dxf>
    <dxf>
      <fill>
        <patternFill>
          <bgColor indexed="51"/>
        </patternFill>
      </fill>
    </dxf>
    <dxf>
      <fill>
        <patternFill>
          <bgColor indexed="53"/>
        </patternFill>
      </fill>
    </dxf>
    <dxf>
      <fill>
        <patternFill>
          <bgColor indexed="47"/>
        </patternFill>
      </fill>
    </dxf>
    <dxf>
      <fill>
        <patternFill>
          <bgColor indexed="51"/>
        </patternFill>
      </fill>
    </dxf>
    <dxf>
      <fill>
        <patternFill>
          <bgColor indexed="53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theme="9" tint="0.39994506668294322"/>
        </patternFill>
      </fill>
    </dxf>
    <dxf>
      <font>
        <b/>
        <i val="0"/>
        <color theme="1"/>
      </font>
      <fill>
        <patternFill>
          <bgColor theme="7" tint="0.59996337778862885"/>
        </patternFill>
      </fill>
    </dxf>
    <dxf>
      <fill>
        <patternFill>
          <bgColor indexed="47"/>
        </patternFill>
      </fill>
    </dxf>
    <dxf>
      <fill>
        <patternFill>
          <bgColor indexed="51"/>
        </patternFill>
      </fill>
    </dxf>
    <dxf>
      <fill>
        <patternFill>
          <bgColor indexed="53"/>
        </patternFill>
      </fill>
    </dxf>
    <dxf>
      <fill>
        <patternFill>
          <bgColor indexed="47"/>
        </patternFill>
      </fill>
    </dxf>
    <dxf>
      <fill>
        <patternFill>
          <bgColor indexed="51"/>
        </patternFill>
      </fill>
    </dxf>
    <dxf>
      <fill>
        <patternFill>
          <bgColor indexed="53"/>
        </patternFill>
      </fill>
    </dxf>
    <dxf>
      <fill>
        <patternFill>
          <bgColor indexed="47"/>
        </patternFill>
      </fill>
    </dxf>
    <dxf>
      <fill>
        <patternFill>
          <bgColor indexed="51"/>
        </patternFill>
      </fill>
    </dxf>
    <dxf>
      <fill>
        <patternFill>
          <bgColor indexed="53"/>
        </patternFill>
      </fill>
    </dxf>
    <dxf>
      <fill>
        <patternFill>
          <bgColor theme="0"/>
        </patternFill>
      </fill>
    </dxf>
    <dxf>
      <font>
        <b/>
        <i val="0"/>
        <color theme="1"/>
      </font>
      <fill>
        <patternFill>
          <bgColor theme="9" tint="0.39994506668294322"/>
        </patternFill>
      </fill>
    </dxf>
    <dxf>
      <font>
        <b/>
        <i val="0"/>
        <color theme="1"/>
      </font>
      <fill>
        <patternFill>
          <bgColor theme="7" tint="0.59996337778862885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/>
        </patternFill>
      </fill>
    </dxf>
    <dxf>
      <font>
        <b/>
        <i val="0"/>
        <color theme="1"/>
      </font>
      <fill>
        <patternFill>
          <bgColor theme="9" tint="0.39994506668294322"/>
        </patternFill>
      </fill>
    </dxf>
    <dxf>
      <font>
        <b/>
        <i val="0"/>
        <color theme="1"/>
      </font>
      <fill>
        <patternFill>
          <bgColor theme="7" tint="0.59996337778862885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/>
        </patternFill>
      </fill>
    </dxf>
    <dxf>
      <font>
        <b/>
        <i val="0"/>
        <color theme="1"/>
      </font>
      <fill>
        <patternFill>
          <bgColor theme="9" tint="0.39994506668294322"/>
        </patternFill>
      </fill>
    </dxf>
    <dxf>
      <font>
        <b/>
        <i val="0"/>
        <color theme="1"/>
      </font>
      <fill>
        <patternFill>
          <bgColor theme="7" tint="0.59996337778862885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/>
        </patternFill>
      </fill>
    </dxf>
    <dxf>
      <font>
        <b/>
        <i val="0"/>
        <color theme="1"/>
      </font>
      <fill>
        <patternFill>
          <bgColor theme="9" tint="0.39994506668294322"/>
        </patternFill>
      </fill>
    </dxf>
    <dxf>
      <font>
        <b/>
        <i val="0"/>
        <color theme="1"/>
      </font>
      <fill>
        <patternFill>
          <bgColor theme="7" tint="0.59996337778862885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/>
        </patternFill>
      </fill>
    </dxf>
    <dxf>
      <font>
        <b/>
        <i val="0"/>
        <color theme="1"/>
      </font>
      <fill>
        <patternFill>
          <bgColor theme="9" tint="0.39994506668294322"/>
        </patternFill>
      </fill>
    </dxf>
    <dxf>
      <font>
        <b/>
        <i val="0"/>
        <color theme="1"/>
      </font>
      <fill>
        <patternFill>
          <bgColor theme="7" tint="0.59996337778862885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/>
        </patternFill>
      </fill>
    </dxf>
    <dxf>
      <font>
        <b/>
        <i val="0"/>
        <color theme="1"/>
      </font>
      <fill>
        <patternFill>
          <bgColor theme="9" tint="0.39994506668294322"/>
        </patternFill>
      </fill>
    </dxf>
    <dxf>
      <font>
        <b/>
        <i val="0"/>
        <color theme="1"/>
      </font>
      <fill>
        <patternFill>
          <bgColor theme="7" tint="0.59996337778862885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/>
        </patternFill>
      </fill>
    </dxf>
    <dxf>
      <font>
        <b/>
        <i val="0"/>
        <color theme="1"/>
      </font>
      <fill>
        <patternFill>
          <bgColor theme="9" tint="0.39994506668294322"/>
        </patternFill>
      </fill>
    </dxf>
    <dxf>
      <font>
        <b/>
        <i val="0"/>
        <color theme="1"/>
      </font>
      <fill>
        <patternFill>
          <bgColor theme="7" tint="0.59996337778862885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/>
        </patternFill>
      </fill>
    </dxf>
    <dxf>
      <font>
        <b/>
        <i val="0"/>
        <color theme="1"/>
      </font>
      <fill>
        <patternFill>
          <bgColor theme="9" tint="0.39994506668294322"/>
        </patternFill>
      </fill>
    </dxf>
    <dxf>
      <font>
        <b/>
        <i val="0"/>
        <color theme="1"/>
      </font>
      <fill>
        <patternFill>
          <bgColor theme="7" tint="0.59996337778862885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/>
        </patternFill>
      </fill>
    </dxf>
    <dxf>
      <font>
        <b/>
        <i val="0"/>
        <color theme="1"/>
      </font>
      <fill>
        <patternFill>
          <bgColor theme="9" tint="0.39994506668294322"/>
        </patternFill>
      </fill>
    </dxf>
    <dxf>
      <font>
        <b/>
        <i val="0"/>
        <color theme="1"/>
      </font>
      <fill>
        <patternFill>
          <bgColor theme="7" tint="0.59996337778862885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/>
        </patternFill>
      </fill>
    </dxf>
    <dxf>
      <font>
        <b/>
        <i val="0"/>
        <color theme="1"/>
      </font>
      <fill>
        <patternFill>
          <bgColor theme="9" tint="0.39994506668294322"/>
        </patternFill>
      </fill>
    </dxf>
    <dxf>
      <font>
        <b/>
        <i val="0"/>
        <color theme="1"/>
      </font>
      <fill>
        <patternFill>
          <bgColor theme="7" tint="0.59996337778862885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/>
        </patternFill>
      </fill>
    </dxf>
    <dxf>
      <font>
        <b/>
        <i val="0"/>
        <color theme="1"/>
      </font>
      <fill>
        <patternFill>
          <bgColor theme="9" tint="0.39994506668294322"/>
        </patternFill>
      </fill>
    </dxf>
    <dxf>
      <font>
        <b/>
        <i val="0"/>
        <color theme="1"/>
      </font>
      <fill>
        <patternFill>
          <bgColor theme="7" tint="0.59996337778862885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/>
        </patternFill>
      </fill>
    </dxf>
    <dxf>
      <font>
        <b/>
        <i val="0"/>
        <color theme="1"/>
      </font>
      <fill>
        <patternFill>
          <bgColor theme="9" tint="0.39994506668294322"/>
        </patternFill>
      </fill>
    </dxf>
    <dxf>
      <font>
        <b/>
        <i val="0"/>
        <color theme="1"/>
      </font>
      <fill>
        <patternFill>
          <bgColor theme="7" tint="0.59996337778862885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theme="9" tint="0.39994506668294322"/>
        </patternFill>
      </fill>
    </dxf>
    <dxf>
      <font>
        <b/>
        <i val="0"/>
        <color theme="1"/>
      </font>
      <fill>
        <patternFill>
          <bgColor theme="7" tint="0.59996337778862885"/>
        </patternFill>
      </fill>
    </dxf>
    <dxf>
      <fill>
        <patternFill>
          <bgColor indexed="47"/>
        </patternFill>
      </fill>
    </dxf>
    <dxf>
      <fill>
        <patternFill>
          <bgColor indexed="51"/>
        </patternFill>
      </fill>
    </dxf>
    <dxf>
      <fill>
        <patternFill>
          <bgColor indexed="53"/>
        </patternFill>
      </fill>
    </dxf>
    <dxf>
      <fill>
        <patternFill>
          <bgColor indexed="47"/>
        </patternFill>
      </fill>
    </dxf>
    <dxf>
      <fill>
        <patternFill>
          <bgColor indexed="51"/>
        </patternFill>
      </fill>
    </dxf>
    <dxf>
      <fill>
        <patternFill>
          <bgColor indexed="53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theme="9" tint="0.39994506668294322"/>
        </patternFill>
      </fill>
    </dxf>
    <dxf>
      <font>
        <b/>
        <i val="0"/>
        <color theme="1"/>
      </font>
      <fill>
        <patternFill>
          <bgColor theme="7" tint="0.59996337778862885"/>
        </patternFill>
      </fill>
    </dxf>
    <dxf>
      <fill>
        <patternFill>
          <bgColor indexed="47"/>
        </patternFill>
      </fill>
    </dxf>
    <dxf>
      <fill>
        <patternFill>
          <bgColor indexed="51"/>
        </patternFill>
      </fill>
    </dxf>
    <dxf>
      <fill>
        <patternFill>
          <bgColor indexed="53"/>
        </patternFill>
      </fill>
    </dxf>
    <dxf>
      <fill>
        <patternFill>
          <bgColor indexed="47"/>
        </patternFill>
      </fill>
    </dxf>
    <dxf>
      <fill>
        <patternFill>
          <bgColor indexed="51"/>
        </patternFill>
      </fill>
    </dxf>
    <dxf>
      <fill>
        <patternFill>
          <bgColor indexed="53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theme="9" tint="0.39994506668294322"/>
        </patternFill>
      </fill>
    </dxf>
    <dxf>
      <font>
        <b/>
        <i val="0"/>
        <color theme="1"/>
      </font>
      <fill>
        <patternFill>
          <bgColor theme="7" tint="0.59996337778862885"/>
        </patternFill>
      </fill>
    </dxf>
    <dxf>
      <fill>
        <patternFill>
          <bgColor theme="0"/>
        </patternFill>
      </fill>
    </dxf>
    <dxf>
      <fill>
        <patternFill>
          <bgColor indexed="47"/>
        </patternFill>
      </fill>
    </dxf>
    <dxf>
      <fill>
        <patternFill>
          <bgColor indexed="51"/>
        </patternFill>
      </fill>
    </dxf>
    <dxf>
      <fill>
        <patternFill>
          <bgColor indexed="53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indexed="47"/>
        </patternFill>
      </fill>
    </dxf>
    <dxf>
      <fill>
        <patternFill>
          <bgColor indexed="51"/>
        </patternFill>
      </fill>
    </dxf>
    <dxf>
      <fill>
        <patternFill>
          <bgColor indexed="53"/>
        </patternFill>
      </fill>
    </dxf>
  </dxfs>
  <tableStyles count="0" defaultTableStyle="TableStyleMedium2" defaultPivotStyle="PivotStyleLight16"/>
  <colors>
    <mruColors>
      <color rgb="FFFF00FF"/>
      <color rgb="FF9999FF"/>
      <color rgb="FF000066"/>
      <color rgb="FF00FF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683559</xdr:colOff>
      <xdr:row>0</xdr:row>
      <xdr:rowOff>33618</xdr:rowOff>
    </xdr:from>
    <xdr:to>
      <xdr:col>25</xdr:col>
      <xdr:colOff>425822</xdr:colOff>
      <xdr:row>2</xdr:row>
      <xdr:rowOff>896471</xdr:rowOff>
    </xdr:to>
    <xdr:pic>
      <xdr:nvPicPr>
        <xdr:cNvPr id="2" name="图片 3" descr="信纸-01">
          <a:extLst>
            <a:ext uri="{FF2B5EF4-FFF2-40B4-BE49-F238E27FC236}">
              <a16:creationId xmlns:a16="http://schemas.microsoft.com/office/drawing/2014/main" id="{00000000-0008-0000-0000-00009E84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353" y="33618"/>
          <a:ext cx="14074587" cy="12438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683559</xdr:colOff>
      <xdr:row>0</xdr:row>
      <xdr:rowOff>33618</xdr:rowOff>
    </xdr:from>
    <xdr:to>
      <xdr:col>25</xdr:col>
      <xdr:colOff>425822</xdr:colOff>
      <xdr:row>2</xdr:row>
      <xdr:rowOff>896471</xdr:rowOff>
    </xdr:to>
    <xdr:pic>
      <xdr:nvPicPr>
        <xdr:cNvPr id="2" name="图片 3" descr="信纸-01">
          <a:extLst>
            <a:ext uri="{FF2B5EF4-FFF2-40B4-BE49-F238E27FC236}">
              <a16:creationId xmlns:a16="http://schemas.microsoft.com/office/drawing/2014/main" id="{00000000-0008-0000-0000-00009E84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034" y="33618"/>
          <a:ext cx="14020238" cy="12438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2023&#24180;&#29289;&#27969;&#21830;&#32489;&#25928;&#32771;&#26680;&#34920;-&#22269;&#38469;&#21457;&#3681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总评"/>
      <sheetName val="Freight Forwarder KPI Summary"/>
      <sheetName val="MAERSK"/>
      <sheetName val="Container Haulage KPI Summary"/>
      <sheetName val="Container Haulage"/>
      <sheetName val="ISOTank"/>
      <sheetName val="评分标准"/>
      <sheetName val="0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6"/>
  <sheetViews>
    <sheetView tabSelected="1" view="pageBreakPreview" zoomScale="85" zoomScaleNormal="85" zoomScaleSheetLayoutView="85" workbookViewId="0">
      <selection activeCell="C8" sqref="C8:F8"/>
    </sheetView>
  </sheetViews>
  <sheetFormatPr defaultRowHeight="14.25" x14ac:dyDescent="0.15"/>
  <cols>
    <col min="1" max="1" width="4.875" style="4" customWidth="1"/>
    <col min="2" max="2" width="21.125" style="4" customWidth="1"/>
    <col min="3" max="3" width="26.625" style="4" customWidth="1"/>
    <col min="4" max="4" width="13.625" style="4" customWidth="1"/>
    <col min="5" max="28" width="6" style="4" customWidth="1"/>
    <col min="29" max="16384" width="9" style="4"/>
  </cols>
  <sheetData>
    <row r="1" spans="1:28" ht="15" x14ac:dyDescent="0.15">
      <c r="A1" s="1"/>
      <c r="B1" s="1"/>
      <c r="C1" s="1"/>
      <c r="D1" s="2"/>
      <c r="E1" s="2"/>
      <c r="F1" s="3"/>
      <c r="G1" s="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" x14ac:dyDescent="0.15">
      <c r="A2" s="1"/>
      <c r="B2" s="1"/>
      <c r="C2" s="1"/>
      <c r="D2" s="2"/>
      <c r="E2" s="2"/>
      <c r="F2" s="3"/>
      <c r="G2" s="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5"/>
      <c r="Y2" s="5"/>
      <c r="Z2" s="5"/>
      <c r="AA2" s="5"/>
      <c r="AB2" s="5"/>
    </row>
    <row r="3" spans="1:28" ht="81" customHeight="1" x14ac:dyDescent="0.15">
      <c r="A3" s="1"/>
      <c r="B3" s="1"/>
      <c r="C3" s="1"/>
      <c r="D3" s="2"/>
      <c r="E3" s="2"/>
      <c r="F3" s="3"/>
      <c r="G3" s="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5"/>
      <c r="Y3" s="5"/>
      <c r="Z3" s="5"/>
      <c r="AA3" s="5"/>
      <c r="AB3" s="5"/>
    </row>
    <row r="4" spans="1:28" ht="34.5" customHeight="1" x14ac:dyDescent="0.15">
      <c r="A4" s="46" t="s">
        <v>33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</row>
    <row r="5" spans="1:28" ht="34.5" customHeight="1" x14ac:dyDescent="0.15">
      <c r="A5" s="46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</row>
    <row r="6" spans="1:28" s="25" customFormat="1" ht="16.5" customHeight="1" x14ac:dyDescent="0.15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</row>
    <row r="7" spans="1:28" ht="23.25" customHeight="1" x14ac:dyDescent="0.15">
      <c r="O7" s="58" t="s">
        <v>16</v>
      </c>
      <c r="P7" s="58"/>
      <c r="Q7" s="58"/>
      <c r="R7" s="58"/>
      <c r="S7" s="58" t="s">
        <v>17</v>
      </c>
      <c r="T7" s="58"/>
      <c r="U7" s="58"/>
      <c r="V7" s="58"/>
      <c r="W7" s="58"/>
      <c r="X7" s="58"/>
      <c r="Y7" s="58"/>
      <c r="Z7" s="58"/>
      <c r="AA7" s="58"/>
      <c r="AB7" s="58"/>
    </row>
    <row r="8" spans="1:28" ht="39.75" customHeight="1" x14ac:dyDescent="0.15">
      <c r="B8" s="31" t="s">
        <v>18</v>
      </c>
      <c r="C8" s="41"/>
      <c r="D8" s="41"/>
      <c r="E8" s="41"/>
      <c r="F8" s="41"/>
      <c r="G8" s="23"/>
      <c r="N8" s="16"/>
      <c r="O8" s="59" t="s">
        <v>21</v>
      </c>
      <c r="P8" s="59"/>
      <c r="Q8" s="59"/>
      <c r="R8" s="59"/>
      <c r="S8" s="42" t="s">
        <v>25</v>
      </c>
      <c r="T8" s="42"/>
      <c r="U8" s="42"/>
      <c r="V8" s="42"/>
      <c r="W8" s="42"/>
      <c r="X8" s="42"/>
      <c r="Y8" s="42"/>
      <c r="Z8" s="42"/>
      <c r="AA8" s="42"/>
      <c r="AB8" s="42"/>
    </row>
    <row r="9" spans="1:28" ht="42.75" customHeight="1" x14ac:dyDescent="0.15">
      <c r="B9" s="31" t="s">
        <v>19</v>
      </c>
      <c r="C9" s="41"/>
      <c r="D9" s="41"/>
      <c r="E9" s="41"/>
      <c r="F9" s="41"/>
      <c r="N9" s="16"/>
      <c r="O9" s="63" t="s">
        <v>22</v>
      </c>
      <c r="P9" s="63"/>
      <c r="Q9" s="63"/>
      <c r="R9" s="63"/>
      <c r="S9" s="42" t="s">
        <v>26</v>
      </c>
      <c r="T9" s="42"/>
      <c r="U9" s="42"/>
      <c r="V9" s="42"/>
      <c r="W9" s="42"/>
      <c r="X9" s="42"/>
      <c r="Y9" s="42"/>
      <c r="Z9" s="42"/>
      <c r="AA9" s="42"/>
      <c r="AB9" s="42"/>
    </row>
    <row r="10" spans="1:28" ht="42.75" customHeight="1" x14ac:dyDescent="0.15">
      <c r="O10" s="60" t="s">
        <v>23</v>
      </c>
      <c r="P10" s="60"/>
      <c r="Q10" s="60"/>
      <c r="R10" s="60"/>
      <c r="S10" s="42" t="s">
        <v>27</v>
      </c>
      <c r="T10" s="42"/>
      <c r="U10" s="42"/>
      <c r="V10" s="42"/>
      <c r="W10" s="42"/>
      <c r="X10" s="42"/>
      <c r="Y10" s="42"/>
      <c r="Z10" s="42"/>
      <c r="AA10" s="42"/>
      <c r="AB10" s="42"/>
    </row>
    <row r="11" spans="1:28" ht="55.5" customHeight="1" x14ac:dyDescent="0.15">
      <c r="O11" s="61" t="s">
        <v>24</v>
      </c>
      <c r="P11" s="61"/>
      <c r="Q11" s="61"/>
      <c r="R11" s="61"/>
      <c r="S11" s="42" t="s">
        <v>28</v>
      </c>
      <c r="T11" s="42"/>
      <c r="U11" s="42"/>
      <c r="V11" s="42"/>
      <c r="W11" s="42"/>
      <c r="X11" s="42"/>
      <c r="Y11" s="42"/>
      <c r="Z11" s="42"/>
      <c r="AA11" s="42"/>
      <c r="AB11" s="42"/>
    </row>
    <row r="12" spans="1:28" ht="54" customHeight="1" x14ac:dyDescent="0.15">
      <c r="O12" s="62" t="s">
        <v>20</v>
      </c>
      <c r="P12" s="62"/>
      <c r="Q12" s="62"/>
      <c r="R12" s="62"/>
      <c r="S12" s="64" t="s">
        <v>30</v>
      </c>
      <c r="T12" s="64"/>
      <c r="U12" s="64"/>
      <c r="V12" s="64"/>
      <c r="W12" s="64"/>
      <c r="X12" s="64"/>
      <c r="Y12" s="64"/>
      <c r="Z12" s="64"/>
      <c r="AA12" s="64"/>
      <c r="AB12" s="64"/>
    </row>
    <row r="13" spans="1:28" ht="37.5" customHeight="1" x14ac:dyDescent="0.15">
      <c r="C13" s="7"/>
      <c r="O13" s="45" t="s">
        <v>29</v>
      </c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</row>
    <row r="14" spans="1:28" ht="6.75" customHeight="1" x14ac:dyDescent="0.15">
      <c r="C14" s="6"/>
      <c r="D14" s="8"/>
      <c r="N14" s="16"/>
    </row>
    <row r="15" spans="1:28" s="9" customFormat="1" ht="5.25" customHeight="1" x14ac:dyDescent="0.15">
      <c r="J15" s="4"/>
      <c r="K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8" s="9" customFormat="1" ht="5.25" customHeight="1" x14ac:dyDescent="0.15">
      <c r="A16" s="7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34" s="9" customFormat="1" ht="5.25" customHeight="1" x14ac:dyDescent="0.15">
      <c r="B17" s="17"/>
      <c r="C17" s="17"/>
      <c r="D17" s="10"/>
      <c r="E17" s="10"/>
      <c r="F17" s="11"/>
      <c r="G17" s="11"/>
      <c r="H17" s="11"/>
      <c r="I17" s="11"/>
      <c r="J17" s="12"/>
      <c r="K17" s="12"/>
      <c r="L17" s="12"/>
      <c r="M17" s="12"/>
      <c r="N17" s="13"/>
      <c r="O17" s="13"/>
      <c r="P17" s="11"/>
      <c r="Q17" s="11"/>
    </row>
    <row r="18" spans="1:34" s="9" customFormat="1" ht="31.5" x14ac:dyDescent="0.15">
      <c r="B18" s="17"/>
      <c r="C18" s="17"/>
      <c r="D18" s="32" t="s">
        <v>15</v>
      </c>
      <c r="E18" s="48" t="str">
        <f>LOOKUP(E21, {"",0,0.7,0.8,0.9,0.95}, {"","Terrible","Poor","Fair","Good","Excellent"})</f>
        <v/>
      </c>
      <c r="F18" s="49"/>
      <c r="G18" s="48" t="str">
        <f>LOOKUP(G21, {"",0,0.7,0.8,0.9,0.95}, {"","Terrible","Poor","Fair","Good","Excellent"})</f>
        <v/>
      </c>
      <c r="H18" s="49"/>
      <c r="I18" s="48" t="str">
        <f>LOOKUP(I21, {"",0,0.7,0.8,0.9,0.95}, {"","Terrible","Poor","Fair","Good","Excellent"})</f>
        <v/>
      </c>
      <c r="J18" s="49"/>
      <c r="K18" s="48" t="str">
        <f>LOOKUP(K21, {"",0,0.7,0.8,0.9,0.95}, {"","Terrible","Poor","Fair","Good","Excellent"})</f>
        <v/>
      </c>
      <c r="L18" s="49"/>
      <c r="M18" s="48" t="str">
        <f>LOOKUP(M21, {"",0,0.7,0.8,0.9,0.95}, {"","Terrible","Poor","Fair","Good","Excellent"})</f>
        <v/>
      </c>
      <c r="N18" s="49"/>
      <c r="O18" s="48" t="str">
        <f>LOOKUP(O21, {"",0,0.7,0.8,0.9,0.95}, {"","Terrible","Poor","Fair","Good","Excellent"})</f>
        <v/>
      </c>
      <c r="P18" s="49"/>
      <c r="Q18" s="48" t="str">
        <f>LOOKUP(Q21, {"",0,0.7,0.8,0.9,0.95}, {"","Terrible","Poor","Fair","Good","Excellent"})</f>
        <v/>
      </c>
      <c r="R18" s="49"/>
      <c r="S18" s="48" t="str">
        <f>LOOKUP(S21, {"",0,0.7,0.8,0.9,0.95}, {"","Terrible","Poor","Fair","Good","Excellent"})</f>
        <v/>
      </c>
      <c r="T18" s="49"/>
      <c r="U18" s="48" t="str">
        <f>LOOKUP(U21, {"",0,0.7,0.8,0.9,0.95}, {"","Terrible","Poor","Fair","Good","Excellent"})</f>
        <v/>
      </c>
      <c r="V18" s="49"/>
      <c r="W18" s="48" t="str">
        <f>LOOKUP(W21, {"",0,0.7,0.8,0.9,0.95}, {"","Terrible","Poor","Fair","Good","Excellent"})</f>
        <v/>
      </c>
      <c r="X18" s="49"/>
      <c r="Y18" s="48" t="str">
        <f>LOOKUP(Y21, {"",0,0.7,0.8,0.9,0.95}, {"","Terrible","Poor","Fair","Good","Excellent"})</f>
        <v/>
      </c>
      <c r="Z18" s="49"/>
      <c r="AA18" s="48" t="str">
        <f>LOOKUP(AA21, {"",0,0.7,0.8,0.9,0.95}, {"","Terrible","Poor","Fair","Good","Excellent"})</f>
        <v/>
      </c>
      <c r="AB18" s="49"/>
    </row>
    <row r="19" spans="1:34" s="9" customFormat="1" ht="45" hidden="1" customHeight="1" x14ac:dyDescent="0.15">
      <c r="B19" s="17"/>
      <c r="C19" s="17"/>
      <c r="D19" s="32" t="s">
        <v>0</v>
      </c>
      <c r="E19" s="14"/>
      <c r="F19" s="15" t="e">
        <f>IF(F25="","Pending",IF(OR(F25=5,F27=5,#REF!=5,#REF!=5,#REF!=5,#REF!=5,#REF!=5,#REF!=5),"Fail",IF(OR(F25=4,F27=4,#REF!=4,#REF!=4,#REF!=4,#REF!=4,#REF!=4,#REF!=4),"Review","Pass")))</f>
        <v>#REF!</v>
      </c>
      <c r="G19" s="14"/>
      <c r="H19" s="15" t="e">
        <f>IF(H25="","Pending",IF(OR(H25=5,H27=5,#REF!=5,#REF!=5,#REF!=5,#REF!=5,#REF!=5,#REF!=5),"Fail",IF(OR(H25=4,H27=4,#REF!=4,#REF!=4,#REF!=4,#REF!=4,#REF!=4,#REF!=4),"Review","Pass")))</f>
        <v>#REF!</v>
      </c>
      <c r="I19" s="14"/>
      <c r="J19" s="15" t="e">
        <f>IF(J25="","Pending",IF(OR(J25=5,J27=5,#REF!=5,#REF!=5,#REF!=5,#REF!=5,#REF!=5,#REF!=5),"Fail",IF(OR(J25=4,J27=4,#REF!=4,#REF!=4,#REF!=4,#REF!=4,#REF!=4,#REF!=4),"Review","Pass")))</f>
        <v>#REF!</v>
      </c>
      <c r="K19" s="14"/>
      <c r="L19" s="15" t="e">
        <f>IF(L25="","Pending",IF(OR(L25=5,L27=5,#REF!=5,#REF!=5,#REF!=5,#REF!=5,#REF!=5,#REF!=5),"Fail",IF(OR(L25=4,L27=4,#REF!=4,#REF!=4,#REF!=4,#REF!=4,#REF!=4,#REF!=4),"Review","Pass")))</f>
        <v>#REF!</v>
      </c>
      <c r="M19" s="14"/>
      <c r="N19" s="15" t="e">
        <f>IF(N25="","Pending",IF(OR(N25=5,N27=5,#REF!=5,#REF!=5,#REF!=5,#REF!=5,#REF!=5,#REF!=5),"Fail",IF(OR(N25=4,N27=4,#REF!=4,#REF!=4,#REF!=4,#REF!=4,#REF!=4,#REF!=4),"Review","Pass")))</f>
        <v>#REF!</v>
      </c>
      <c r="O19" s="14"/>
      <c r="P19" s="15" t="e">
        <f>IF(P25="","Pending",IF(OR(P25=5,P27=5,#REF!=5,#REF!=5,#REF!=5,#REF!=5,#REF!=5,#REF!=5),"Fail",IF(OR(P25=4,P27=4,#REF!=4,#REF!=4,#REF!=4,#REF!=4,#REF!=4,#REF!=4),"Review","Pass")))</f>
        <v>#REF!</v>
      </c>
      <c r="Q19" s="14"/>
      <c r="R19" s="15" t="e">
        <f>IF(R25="","Pending",IF(OR(R25=5,R27=5,#REF!=5,#REF!=5,#REF!=5,#REF!=5,#REF!=5,#REF!=5),"Fail",IF(OR(R25=4,R27=4,#REF!=4,#REF!=4,#REF!=4,#REF!=4,#REF!=4,#REF!=4),"Review","Pass")))</f>
        <v>#REF!</v>
      </c>
      <c r="S19" s="14"/>
      <c r="T19" s="15" t="e">
        <f>IF(T25="","Pending",IF(OR(T25=5,T27=5,#REF!=5,#REF!=5,#REF!=5,#REF!=5,#REF!=5,#REF!=5),"Fail",IF(OR(T25=4,T27=4,#REF!=4,#REF!=4,#REF!=4,#REF!=4,#REF!=4,#REF!=4),"Review","Pass")))</f>
        <v>#REF!</v>
      </c>
      <c r="U19" s="14"/>
      <c r="V19" s="15" t="e">
        <f>IF(V25="","Pending",IF(OR(V25=5,V27=5,#REF!=5,#REF!=5,#REF!=5,#REF!=5,#REF!=5,#REF!=5),"Fail",IF(OR(V25=4,V27=4,#REF!=4,#REF!=4,#REF!=4,#REF!=4,#REF!=4,#REF!=4),"Review","Pass")))</f>
        <v>#REF!</v>
      </c>
      <c r="W19" s="14"/>
      <c r="X19" s="15" t="e">
        <f>IF(X25="","Pending",IF(OR(X25=5,X27=5,#REF!=5,#REF!=5,#REF!=5,#REF!=5,#REF!=5,#REF!=5),"Fail",IF(OR(X25=4,X27=4,#REF!=4,#REF!=4,#REF!=4,#REF!=4,#REF!=4,#REF!=4),"Review","Pass")))</f>
        <v>#REF!</v>
      </c>
      <c r="Y19" s="14"/>
      <c r="Z19" s="15" t="e">
        <f>IF(Z25="","Pending",IF(OR(Z25=5,Z27=5,#REF!=5,#REF!=5,#REF!=5,#REF!=5,#REF!=5,#REF!=5),"Fail",IF(OR(Z25=4,Z27=4,#REF!=4,#REF!=4,#REF!=4,#REF!=4,#REF!=4,#REF!=4),"Review","Pass")))</f>
        <v>#REF!</v>
      </c>
      <c r="AA19" s="14"/>
      <c r="AB19" s="15" t="e">
        <f>IF(AB25="","Pending",IF(OR(AB25=5,AB27=5,#REF!=5,#REF!=5,#REF!=5,#REF!=5,#REF!=5,#REF!=5),"Fail",IF(OR(AB25=4,AB27=4,#REF!=4,#REF!=4,#REF!=4,#REF!=4,#REF!=4,#REF!=4),"Review","Pass")))</f>
        <v>#REF!</v>
      </c>
    </row>
    <row r="20" spans="1:34" s="9" customFormat="1" ht="22.5" hidden="1" customHeight="1" x14ac:dyDescent="0.15">
      <c r="B20" s="17"/>
      <c r="C20" s="17"/>
      <c r="D20" s="32"/>
      <c r="E20" s="19"/>
      <c r="F20" s="20" t="str">
        <f>IF(E21&gt;89,"PASS",IF(OR(E21=89,E21=88,E21=87,E21=86,E21=85,E21=84,E21=83,E21=82,E21=81,E21=80,E21=79,E21=78,E21=77,E21=76,E21=75),"REVIEW","FAIL"))</f>
        <v>PASS</v>
      </c>
      <c r="G20" s="19"/>
      <c r="H20" s="20" t="str">
        <f>IF(G21&gt;89,"PASS",IF(OR(G21=89,G21=88,G21=87,G21=86,G21=85,G21=84,G21=83,G21=82,G21=81,G21=80,G21=79,G21=78,G21=77,G21=76,G21=75),"REVIEW","FAIL"))</f>
        <v>PASS</v>
      </c>
      <c r="I20" s="19"/>
      <c r="J20" s="20" t="str">
        <f>IF(I21&gt;89,"PASS",IF(OR(I21=89,I21=88,I21=87,I21=86,I21=85,I21=84,I21=83,I21=82,I21=81,I21=80,I21=79,I21=78,I21=77,I21=76,I21=75),"REVIEW","FAIL"))</f>
        <v>PASS</v>
      </c>
      <c r="K20" s="19"/>
      <c r="L20" s="20" t="str">
        <f>IF(K21&gt;89,"PASS",IF(OR(K21=89,K21=88,K21=87,K21=86,K21=85,K21=84,K21=83,K21=82,K21=81,K21=80,K21=79,K21=78,K21=77,K21=76,K21=75),"REVIEW","FAIL"))</f>
        <v>PASS</v>
      </c>
      <c r="M20" s="19"/>
      <c r="N20" s="20" t="str">
        <f>IF(M21&gt;89,"PASS",IF(OR(M21=89,M21=88,M21=87,M21=86,M21=85,M21=84,M21=83,M21=82,M21=81,M21=80,M21=79,M21=78,M21=77,M21=76,M21=75),"REVIEW","FAIL"))</f>
        <v>PASS</v>
      </c>
      <c r="O20" s="19"/>
      <c r="P20" s="20" t="str">
        <f>IF(O21&gt;89,"PASS",IF(OR(O21=89,O21=88,O21=87,O21=86,O21=85,O21=84,O21=83,O21=82,O21=81,O21=80,O21=79,O21=78,O21=77,O21=76,O21=75),"REVIEW","FAIL"))</f>
        <v>PASS</v>
      </c>
      <c r="Q20" s="19"/>
      <c r="R20" s="20" t="str">
        <f t="shared" ref="R20" si="0">IF(Q21&gt;89,"PASS",IF(OR(Q21=89,Q21=88,Q21=87,Q21=86,Q21=85,Q21=84,Q21=83,Q21=82,Q21=81,Q21=80,Q21=79,Q21=78,Q21=77,Q21=76,Q21=75),"REVIEW","FAIL"))</f>
        <v>PASS</v>
      </c>
      <c r="S20" s="19"/>
      <c r="T20" s="20" t="str">
        <f t="shared" ref="T20:AB20" si="1">IF(S21&gt;89,"PASS",IF(OR(S21=89,S21=88,S21=87,S21=86,S21=85,S21=84,S21=83,S21=82,S21=81,S21=80,S21=79,S21=78,S21=77,S21=76,S21=75),"REVIEW","FAIL"))</f>
        <v>PASS</v>
      </c>
      <c r="U20" s="19"/>
      <c r="V20" s="20" t="str">
        <f t="shared" si="1"/>
        <v>PASS</v>
      </c>
      <c r="W20" s="19"/>
      <c r="X20" s="20" t="str">
        <f t="shared" si="1"/>
        <v>PASS</v>
      </c>
      <c r="Y20" s="19"/>
      <c r="Z20" s="20" t="str">
        <f t="shared" si="1"/>
        <v>PASS</v>
      </c>
      <c r="AA20" s="19"/>
      <c r="AB20" s="20" t="str">
        <f t="shared" si="1"/>
        <v>PASS</v>
      </c>
    </row>
    <row r="21" spans="1:34" ht="15.75" x14ac:dyDescent="0.15">
      <c r="A21" s="6"/>
      <c r="B21" s="6"/>
      <c r="C21" s="6"/>
      <c r="D21" s="33" t="s">
        <v>14</v>
      </c>
      <c r="E21" s="50" t="str">
        <f>IF(E24="","",AVERAGE(F24:F32))</f>
        <v/>
      </c>
      <c r="F21" s="51"/>
      <c r="G21" s="50" t="str">
        <f>IF(G24="","",AVERAGE(H24:H32))</f>
        <v/>
      </c>
      <c r="H21" s="51"/>
      <c r="I21" s="50" t="str">
        <f>IF(I24="","",AVERAGE(J24:J32))</f>
        <v/>
      </c>
      <c r="J21" s="51"/>
      <c r="K21" s="50" t="str">
        <f>IF(K24="","",AVERAGE(L24:L32))</f>
        <v/>
      </c>
      <c r="L21" s="51"/>
      <c r="M21" s="50" t="str">
        <f>IF(M24="","",AVERAGE(N24:N32))</f>
        <v/>
      </c>
      <c r="N21" s="51"/>
      <c r="O21" s="50" t="str">
        <f>IF(O24="","",AVERAGE(P24:P32))</f>
        <v/>
      </c>
      <c r="P21" s="51"/>
      <c r="Q21" s="50" t="str">
        <f>IF(Q24="","",AVERAGE(R24:R32))</f>
        <v/>
      </c>
      <c r="R21" s="51"/>
      <c r="S21" s="50" t="str">
        <f>IF(S24="","",AVERAGE(T24:T32))</f>
        <v/>
      </c>
      <c r="T21" s="51"/>
      <c r="U21" s="50" t="str">
        <f>IF(U24="","",AVERAGE(V24:V32))</f>
        <v/>
      </c>
      <c r="V21" s="51"/>
      <c r="W21" s="50" t="str">
        <f>IF(W24="","",AVERAGE(X24:X32))</f>
        <v/>
      </c>
      <c r="X21" s="51"/>
      <c r="Y21" s="50" t="str">
        <f>IF(Y24="","",AVERAGE(Z24:Z32))</f>
        <v/>
      </c>
      <c r="Z21" s="51"/>
      <c r="AA21" s="50" t="str">
        <f>IF(AA24="","",AVERAGE(AB24:AB32))</f>
        <v/>
      </c>
      <c r="AB21" s="51"/>
    </row>
    <row r="22" spans="1:34" ht="64.5" customHeight="1" x14ac:dyDescent="0.15">
      <c r="A22" s="47" t="s">
        <v>1</v>
      </c>
      <c r="B22" s="47" t="s">
        <v>13</v>
      </c>
      <c r="C22" s="47"/>
      <c r="D22" s="27" t="s">
        <v>2</v>
      </c>
      <c r="E22" s="52">
        <v>46388</v>
      </c>
      <c r="F22" s="53"/>
      <c r="G22" s="52">
        <v>46419</v>
      </c>
      <c r="H22" s="53"/>
      <c r="I22" s="52">
        <v>46447</v>
      </c>
      <c r="J22" s="53"/>
      <c r="K22" s="52">
        <v>46478</v>
      </c>
      <c r="L22" s="53"/>
      <c r="M22" s="52">
        <v>46508</v>
      </c>
      <c r="N22" s="53"/>
      <c r="O22" s="52">
        <v>46539</v>
      </c>
      <c r="P22" s="53"/>
      <c r="Q22" s="52">
        <v>46569</v>
      </c>
      <c r="R22" s="53"/>
      <c r="S22" s="52">
        <v>46600</v>
      </c>
      <c r="T22" s="53"/>
      <c r="U22" s="52">
        <v>46631</v>
      </c>
      <c r="V22" s="53"/>
      <c r="W22" s="52">
        <v>46661</v>
      </c>
      <c r="X22" s="53"/>
      <c r="Y22" s="52">
        <v>46692</v>
      </c>
      <c r="Z22" s="53"/>
      <c r="AA22" s="52">
        <v>46722</v>
      </c>
      <c r="AB22" s="53"/>
      <c r="AF22" s="56"/>
      <c r="AG22" s="57"/>
      <c r="AH22" s="57"/>
    </row>
    <row r="23" spans="1:34" ht="16.5" thickBot="1" x14ac:dyDescent="0.2">
      <c r="A23" s="47"/>
      <c r="B23" s="47"/>
      <c r="C23" s="47"/>
      <c r="D23" s="28">
        <f>SUM(D24:D32)</f>
        <v>100</v>
      </c>
      <c r="E23" s="29" t="s">
        <v>3</v>
      </c>
      <c r="F23" s="30" t="s">
        <v>4</v>
      </c>
      <c r="G23" s="29" t="s">
        <v>3</v>
      </c>
      <c r="H23" s="30" t="s">
        <v>4</v>
      </c>
      <c r="I23" s="29" t="s">
        <v>3</v>
      </c>
      <c r="J23" s="30" t="s">
        <v>4</v>
      </c>
      <c r="K23" s="29" t="s">
        <v>3</v>
      </c>
      <c r="L23" s="30" t="s">
        <v>4</v>
      </c>
      <c r="M23" s="29" t="s">
        <v>3</v>
      </c>
      <c r="N23" s="30" t="s">
        <v>4</v>
      </c>
      <c r="O23" s="29" t="s">
        <v>3</v>
      </c>
      <c r="P23" s="30" t="s">
        <v>4</v>
      </c>
      <c r="Q23" s="29" t="s">
        <v>3</v>
      </c>
      <c r="R23" s="30" t="s">
        <v>4</v>
      </c>
      <c r="S23" s="29" t="s">
        <v>3</v>
      </c>
      <c r="T23" s="30" t="s">
        <v>4</v>
      </c>
      <c r="U23" s="29" t="s">
        <v>3</v>
      </c>
      <c r="V23" s="30" t="s">
        <v>4</v>
      </c>
      <c r="W23" s="29" t="s">
        <v>3</v>
      </c>
      <c r="X23" s="30" t="s">
        <v>4</v>
      </c>
      <c r="Y23" s="29" t="s">
        <v>3</v>
      </c>
      <c r="Z23" s="30" t="s">
        <v>4</v>
      </c>
      <c r="AA23" s="29" t="s">
        <v>3</v>
      </c>
      <c r="AB23" s="30" t="s">
        <v>4</v>
      </c>
      <c r="AF23" s="56"/>
      <c r="AG23" s="57"/>
      <c r="AH23" s="57"/>
    </row>
    <row r="24" spans="1:34" ht="107.25" customHeight="1" thickBot="1" x14ac:dyDescent="0.2">
      <c r="A24" s="22">
        <v>1</v>
      </c>
      <c r="B24" s="43" t="s">
        <v>32</v>
      </c>
      <c r="C24" s="44"/>
      <c r="D24" s="21">
        <v>5</v>
      </c>
      <c r="E24" s="26"/>
      <c r="F24" s="34">
        <f>(D24-E24)/D24</f>
        <v>1</v>
      </c>
      <c r="G24" s="26"/>
      <c r="H24" s="34">
        <f>(D24-G24)/D24</f>
        <v>1</v>
      </c>
      <c r="I24" s="26"/>
      <c r="J24" s="34">
        <f>(D24-I24)/D24</f>
        <v>1</v>
      </c>
      <c r="K24" s="26"/>
      <c r="L24" s="34">
        <f>(D24-K24)/D24</f>
        <v>1</v>
      </c>
      <c r="M24" s="26"/>
      <c r="N24" s="34">
        <f>(D24-M24)/D24</f>
        <v>1</v>
      </c>
      <c r="O24" s="26"/>
      <c r="P24" s="34">
        <f>(D24-O24)/D24</f>
        <v>1</v>
      </c>
      <c r="Q24" s="26"/>
      <c r="R24" s="34">
        <f>(D24-Q24)/D24</f>
        <v>1</v>
      </c>
      <c r="S24" s="26"/>
      <c r="T24" s="34">
        <f>(D24-S24)/D24</f>
        <v>1</v>
      </c>
      <c r="U24" s="26"/>
      <c r="V24" s="34">
        <f>(D24-U24)/D24</f>
        <v>1</v>
      </c>
      <c r="W24" s="26"/>
      <c r="X24" s="34">
        <f>(D24-W24)/D24</f>
        <v>1</v>
      </c>
      <c r="Y24" s="26"/>
      <c r="Z24" s="34">
        <f>(D24-Y24)/D24</f>
        <v>1</v>
      </c>
      <c r="AA24" s="26"/>
      <c r="AB24" s="34">
        <f>(D24-AA24)/D24</f>
        <v>1</v>
      </c>
      <c r="AF24" s="56"/>
      <c r="AG24" s="57"/>
      <c r="AH24" s="57"/>
    </row>
    <row r="25" spans="1:34" ht="75" customHeight="1" thickBot="1" x14ac:dyDescent="0.2">
      <c r="A25" s="22">
        <v>2</v>
      </c>
      <c r="B25" s="43" t="s">
        <v>10</v>
      </c>
      <c r="C25" s="44"/>
      <c r="D25" s="21">
        <v>10</v>
      </c>
      <c r="E25" s="26"/>
      <c r="F25" s="34">
        <f>(D25-E25)/D25</f>
        <v>1</v>
      </c>
      <c r="G25" s="26"/>
      <c r="H25" s="34">
        <f>(D25-G25)/D25</f>
        <v>1</v>
      </c>
      <c r="I25" s="26"/>
      <c r="J25" s="34">
        <f>(D25-I25)/D25</f>
        <v>1</v>
      </c>
      <c r="K25" s="26"/>
      <c r="L25" s="34">
        <f>(D25-K25)/D25</f>
        <v>1</v>
      </c>
      <c r="M25" s="26"/>
      <c r="N25" s="34">
        <f>(D25-M25)/D25</f>
        <v>1</v>
      </c>
      <c r="O25" s="26"/>
      <c r="P25" s="34">
        <f>(D25-O25)/D25</f>
        <v>1</v>
      </c>
      <c r="Q25" s="26"/>
      <c r="R25" s="34">
        <f>(D25-Q25)/D25</f>
        <v>1</v>
      </c>
      <c r="S25" s="26"/>
      <c r="T25" s="34">
        <f>(D25-S25)/D25</f>
        <v>1</v>
      </c>
      <c r="U25" s="26"/>
      <c r="V25" s="34">
        <f>(D25-U25)/D25</f>
        <v>1</v>
      </c>
      <c r="W25" s="26"/>
      <c r="X25" s="34">
        <f>(D25-W25)/D25</f>
        <v>1</v>
      </c>
      <c r="Y25" s="26"/>
      <c r="Z25" s="34">
        <f>(D25-Y25)/D25</f>
        <v>1</v>
      </c>
      <c r="AA25" s="26"/>
      <c r="AB25" s="34">
        <f>(D25-AA25)/D25</f>
        <v>1</v>
      </c>
      <c r="AF25" s="56"/>
      <c r="AG25" s="57"/>
      <c r="AH25" s="57"/>
    </row>
    <row r="26" spans="1:34" ht="69" customHeight="1" thickBot="1" x14ac:dyDescent="0.2">
      <c r="A26" s="22">
        <v>3</v>
      </c>
      <c r="B26" s="54" t="s">
        <v>9</v>
      </c>
      <c r="C26" s="55"/>
      <c r="D26" s="21">
        <v>10</v>
      </c>
      <c r="E26" s="26"/>
      <c r="F26" s="34">
        <f>(D26-E26)/D26</f>
        <v>1</v>
      </c>
      <c r="G26" s="26"/>
      <c r="H26" s="34">
        <f t="shared" ref="H26:H32" si="2">(D26-G26)/D26</f>
        <v>1</v>
      </c>
      <c r="I26" s="26"/>
      <c r="J26" s="34">
        <f t="shared" ref="J26:J32" si="3">(D26-I26)/D26</f>
        <v>1</v>
      </c>
      <c r="K26" s="26"/>
      <c r="L26" s="34">
        <f t="shared" ref="L26:L32" si="4">(D26-K26)/D26</f>
        <v>1</v>
      </c>
      <c r="M26" s="26"/>
      <c r="N26" s="34">
        <f t="shared" ref="N26:N32" si="5">(D26-M26)/D26</f>
        <v>1</v>
      </c>
      <c r="O26" s="26"/>
      <c r="P26" s="34">
        <f t="shared" ref="P26:P32" si="6">(D26-O26)/D26</f>
        <v>1</v>
      </c>
      <c r="Q26" s="26"/>
      <c r="R26" s="34">
        <f t="shared" ref="R26:R32" si="7">(D26-Q26)/D26</f>
        <v>1</v>
      </c>
      <c r="S26" s="26"/>
      <c r="T26" s="34">
        <f t="shared" ref="T26:T32" si="8">(D26-S26)/D26</f>
        <v>1</v>
      </c>
      <c r="U26" s="26"/>
      <c r="V26" s="34">
        <f t="shared" ref="V26:V32" si="9">(D26-U26)/D26</f>
        <v>1</v>
      </c>
      <c r="W26" s="26"/>
      <c r="X26" s="34">
        <f t="shared" ref="X26:X32" si="10">(D26-W26)/D26</f>
        <v>1</v>
      </c>
      <c r="Y26" s="26"/>
      <c r="Z26" s="34">
        <f t="shared" ref="Z26:Z32" si="11">(D26-Y26)/D26</f>
        <v>1</v>
      </c>
      <c r="AA26" s="26"/>
      <c r="AB26" s="34">
        <f t="shared" ref="AB26:AB32" si="12">(D26-AA26)/D26</f>
        <v>1</v>
      </c>
      <c r="AF26" s="17"/>
      <c r="AG26" s="18"/>
      <c r="AH26" s="18"/>
    </row>
    <row r="27" spans="1:34" ht="177" customHeight="1" thickBot="1" x14ac:dyDescent="0.2">
      <c r="A27" s="22">
        <v>4</v>
      </c>
      <c r="B27" s="54" t="s">
        <v>11</v>
      </c>
      <c r="C27" s="55"/>
      <c r="D27" s="21">
        <v>15</v>
      </c>
      <c r="E27" s="26"/>
      <c r="F27" s="34">
        <f t="shared" ref="F27:F32" si="13">(D27-E27)/D27</f>
        <v>1</v>
      </c>
      <c r="G27" s="26"/>
      <c r="H27" s="34">
        <f t="shared" si="2"/>
        <v>1</v>
      </c>
      <c r="I27" s="26"/>
      <c r="J27" s="34">
        <f t="shared" si="3"/>
        <v>1</v>
      </c>
      <c r="K27" s="26"/>
      <c r="L27" s="34">
        <f t="shared" si="4"/>
        <v>1</v>
      </c>
      <c r="M27" s="26"/>
      <c r="N27" s="34">
        <f t="shared" si="5"/>
        <v>1</v>
      </c>
      <c r="O27" s="26"/>
      <c r="P27" s="34">
        <f t="shared" si="6"/>
        <v>1</v>
      </c>
      <c r="Q27" s="26"/>
      <c r="R27" s="34">
        <f t="shared" si="7"/>
        <v>1</v>
      </c>
      <c r="S27" s="26"/>
      <c r="T27" s="34">
        <f t="shared" si="8"/>
        <v>1</v>
      </c>
      <c r="U27" s="26"/>
      <c r="V27" s="34">
        <f t="shared" si="9"/>
        <v>1</v>
      </c>
      <c r="W27" s="26"/>
      <c r="X27" s="34">
        <f t="shared" si="10"/>
        <v>1</v>
      </c>
      <c r="Y27" s="26"/>
      <c r="Z27" s="34">
        <f t="shared" si="11"/>
        <v>1</v>
      </c>
      <c r="AA27" s="26"/>
      <c r="AB27" s="34">
        <f t="shared" si="12"/>
        <v>1</v>
      </c>
    </row>
    <row r="28" spans="1:34" ht="104.25" customHeight="1" thickBot="1" x14ac:dyDescent="0.2">
      <c r="A28" s="22">
        <v>5</v>
      </c>
      <c r="B28" s="54" t="s">
        <v>8</v>
      </c>
      <c r="C28" s="55"/>
      <c r="D28" s="21">
        <v>3</v>
      </c>
      <c r="E28" s="26"/>
      <c r="F28" s="34">
        <f t="shared" si="13"/>
        <v>1</v>
      </c>
      <c r="G28" s="26"/>
      <c r="H28" s="34">
        <f t="shared" si="2"/>
        <v>1</v>
      </c>
      <c r="I28" s="26"/>
      <c r="J28" s="34">
        <f t="shared" si="3"/>
        <v>1</v>
      </c>
      <c r="K28" s="26"/>
      <c r="L28" s="34">
        <f t="shared" si="4"/>
        <v>1</v>
      </c>
      <c r="M28" s="26"/>
      <c r="N28" s="34">
        <f t="shared" si="5"/>
        <v>1</v>
      </c>
      <c r="O28" s="26"/>
      <c r="P28" s="34">
        <f t="shared" si="6"/>
        <v>1</v>
      </c>
      <c r="Q28" s="26"/>
      <c r="R28" s="34">
        <f t="shared" si="7"/>
        <v>1</v>
      </c>
      <c r="S28" s="26"/>
      <c r="T28" s="34">
        <f t="shared" si="8"/>
        <v>1</v>
      </c>
      <c r="U28" s="26"/>
      <c r="V28" s="34">
        <f t="shared" si="9"/>
        <v>1</v>
      </c>
      <c r="W28" s="26"/>
      <c r="X28" s="34">
        <f t="shared" si="10"/>
        <v>1</v>
      </c>
      <c r="Y28" s="26"/>
      <c r="Z28" s="34">
        <f t="shared" si="11"/>
        <v>1</v>
      </c>
      <c r="AA28" s="26"/>
      <c r="AB28" s="34">
        <f t="shared" si="12"/>
        <v>1</v>
      </c>
    </row>
    <row r="29" spans="1:34" ht="72" customHeight="1" thickBot="1" x14ac:dyDescent="0.2">
      <c r="A29" s="22">
        <v>6</v>
      </c>
      <c r="B29" s="54" t="s">
        <v>12</v>
      </c>
      <c r="C29" s="55"/>
      <c r="D29" s="21">
        <v>22</v>
      </c>
      <c r="E29" s="26"/>
      <c r="F29" s="34">
        <f t="shared" si="13"/>
        <v>1</v>
      </c>
      <c r="G29" s="26"/>
      <c r="H29" s="34">
        <f t="shared" si="2"/>
        <v>1</v>
      </c>
      <c r="I29" s="26"/>
      <c r="J29" s="34">
        <f t="shared" si="3"/>
        <v>1</v>
      </c>
      <c r="K29" s="26"/>
      <c r="L29" s="34">
        <f t="shared" si="4"/>
        <v>1</v>
      </c>
      <c r="M29" s="26"/>
      <c r="N29" s="34">
        <f t="shared" si="5"/>
        <v>1</v>
      </c>
      <c r="O29" s="26"/>
      <c r="P29" s="34">
        <f t="shared" si="6"/>
        <v>1</v>
      </c>
      <c r="Q29" s="26"/>
      <c r="R29" s="34">
        <f t="shared" si="7"/>
        <v>1</v>
      </c>
      <c r="S29" s="26"/>
      <c r="T29" s="34">
        <f t="shared" si="8"/>
        <v>1</v>
      </c>
      <c r="U29" s="26"/>
      <c r="V29" s="34">
        <f t="shared" si="9"/>
        <v>1</v>
      </c>
      <c r="W29" s="26"/>
      <c r="X29" s="34">
        <f t="shared" si="10"/>
        <v>1</v>
      </c>
      <c r="Y29" s="26"/>
      <c r="Z29" s="34">
        <f t="shared" si="11"/>
        <v>1</v>
      </c>
      <c r="AA29" s="26"/>
      <c r="AB29" s="34">
        <f t="shared" si="12"/>
        <v>1</v>
      </c>
    </row>
    <row r="30" spans="1:34" ht="108.75" customHeight="1" thickBot="1" x14ac:dyDescent="0.2">
      <c r="A30" s="22">
        <v>7</v>
      </c>
      <c r="B30" s="54" t="s">
        <v>5</v>
      </c>
      <c r="C30" s="55"/>
      <c r="D30" s="21">
        <v>15</v>
      </c>
      <c r="E30" s="26"/>
      <c r="F30" s="34">
        <f t="shared" si="13"/>
        <v>1</v>
      </c>
      <c r="G30" s="26"/>
      <c r="H30" s="34">
        <f t="shared" si="2"/>
        <v>1</v>
      </c>
      <c r="I30" s="26"/>
      <c r="J30" s="34">
        <f t="shared" si="3"/>
        <v>1</v>
      </c>
      <c r="K30" s="26"/>
      <c r="L30" s="34">
        <f t="shared" si="4"/>
        <v>1</v>
      </c>
      <c r="M30" s="26"/>
      <c r="N30" s="34">
        <f t="shared" si="5"/>
        <v>1</v>
      </c>
      <c r="O30" s="26"/>
      <c r="P30" s="34">
        <f t="shared" si="6"/>
        <v>1</v>
      </c>
      <c r="Q30" s="26"/>
      <c r="R30" s="34">
        <f t="shared" si="7"/>
        <v>1</v>
      </c>
      <c r="S30" s="26"/>
      <c r="T30" s="34">
        <f t="shared" si="8"/>
        <v>1</v>
      </c>
      <c r="U30" s="26"/>
      <c r="V30" s="34">
        <f t="shared" si="9"/>
        <v>1</v>
      </c>
      <c r="W30" s="26"/>
      <c r="X30" s="34">
        <f t="shared" si="10"/>
        <v>1</v>
      </c>
      <c r="Y30" s="26"/>
      <c r="Z30" s="34">
        <f t="shared" si="11"/>
        <v>1</v>
      </c>
      <c r="AA30" s="26"/>
      <c r="AB30" s="34">
        <f t="shared" si="12"/>
        <v>1</v>
      </c>
    </row>
    <row r="31" spans="1:34" ht="171" customHeight="1" thickBot="1" x14ac:dyDescent="0.2">
      <c r="A31" s="22">
        <v>8</v>
      </c>
      <c r="B31" s="54" t="s">
        <v>6</v>
      </c>
      <c r="C31" s="55"/>
      <c r="D31" s="21">
        <v>10</v>
      </c>
      <c r="E31" s="26"/>
      <c r="F31" s="34">
        <f t="shared" si="13"/>
        <v>1</v>
      </c>
      <c r="G31" s="26"/>
      <c r="H31" s="34">
        <f t="shared" si="2"/>
        <v>1</v>
      </c>
      <c r="I31" s="26"/>
      <c r="J31" s="34">
        <f t="shared" si="3"/>
        <v>1</v>
      </c>
      <c r="K31" s="26"/>
      <c r="L31" s="34">
        <f t="shared" si="4"/>
        <v>1</v>
      </c>
      <c r="M31" s="26"/>
      <c r="N31" s="34">
        <f t="shared" si="5"/>
        <v>1</v>
      </c>
      <c r="O31" s="26"/>
      <c r="P31" s="34">
        <f t="shared" si="6"/>
        <v>1</v>
      </c>
      <c r="Q31" s="26"/>
      <c r="R31" s="34">
        <f t="shared" si="7"/>
        <v>1</v>
      </c>
      <c r="S31" s="26"/>
      <c r="T31" s="34">
        <f t="shared" si="8"/>
        <v>1</v>
      </c>
      <c r="U31" s="26"/>
      <c r="V31" s="34">
        <f t="shared" si="9"/>
        <v>1</v>
      </c>
      <c r="W31" s="26"/>
      <c r="X31" s="34">
        <f t="shared" si="10"/>
        <v>1</v>
      </c>
      <c r="Y31" s="26"/>
      <c r="Z31" s="34">
        <f t="shared" si="11"/>
        <v>1</v>
      </c>
      <c r="AA31" s="26"/>
      <c r="AB31" s="34">
        <f t="shared" si="12"/>
        <v>1</v>
      </c>
    </row>
    <row r="32" spans="1:34" ht="204.75" customHeight="1" thickBot="1" x14ac:dyDescent="0.2">
      <c r="A32" s="22">
        <v>9</v>
      </c>
      <c r="B32" s="54" t="s">
        <v>31</v>
      </c>
      <c r="C32" s="55"/>
      <c r="D32" s="21">
        <v>10</v>
      </c>
      <c r="E32" s="26"/>
      <c r="F32" s="34">
        <f t="shared" si="13"/>
        <v>1</v>
      </c>
      <c r="G32" s="26"/>
      <c r="H32" s="34">
        <f t="shared" si="2"/>
        <v>1</v>
      </c>
      <c r="I32" s="26"/>
      <c r="J32" s="34">
        <f t="shared" si="3"/>
        <v>1</v>
      </c>
      <c r="K32" s="26"/>
      <c r="L32" s="34">
        <f t="shared" si="4"/>
        <v>1</v>
      </c>
      <c r="M32" s="26"/>
      <c r="N32" s="34">
        <f t="shared" si="5"/>
        <v>1</v>
      </c>
      <c r="O32" s="26"/>
      <c r="P32" s="34">
        <f t="shared" si="6"/>
        <v>1</v>
      </c>
      <c r="Q32" s="26"/>
      <c r="R32" s="34">
        <f t="shared" si="7"/>
        <v>1</v>
      </c>
      <c r="S32" s="26"/>
      <c r="T32" s="34">
        <f t="shared" si="8"/>
        <v>1</v>
      </c>
      <c r="U32" s="26"/>
      <c r="V32" s="34">
        <f t="shared" si="9"/>
        <v>1</v>
      </c>
      <c r="W32" s="26"/>
      <c r="X32" s="34">
        <f t="shared" si="10"/>
        <v>1</v>
      </c>
      <c r="Y32" s="26"/>
      <c r="Z32" s="34">
        <f t="shared" si="11"/>
        <v>1</v>
      </c>
      <c r="AA32" s="26"/>
      <c r="AB32" s="34">
        <f t="shared" si="12"/>
        <v>1</v>
      </c>
    </row>
    <row r="33" spans="1:28" x14ac:dyDescent="0.1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</row>
    <row r="34" spans="1:28" x14ac:dyDescent="0.1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</row>
    <row r="35" spans="1:28" x14ac:dyDescent="0.1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</row>
    <row r="36" spans="1:28" x14ac:dyDescent="0.1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</row>
  </sheetData>
  <mergeCells count="65">
    <mergeCell ref="S7:AB7"/>
    <mergeCell ref="S8:AB8"/>
    <mergeCell ref="S18:T18"/>
    <mergeCell ref="U18:V18"/>
    <mergeCell ref="W18:X18"/>
    <mergeCell ref="S12:AB12"/>
    <mergeCell ref="O7:R7"/>
    <mergeCell ref="O8:R8"/>
    <mergeCell ref="O10:R10"/>
    <mergeCell ref="O11:R11"/>
    <mergeCell ref="O12:R12"/>
    <mergeCell ref="O9:R9"/>
    <mergeCell ref="B31:C31"/>
    <mergeCell ref="B32:C32"/>
    <mergeCell ref="AF22:AF25"/>
    <mergeCell ref="AG22:AH25"/>
    <mergeCell ref="Y22:Z22"/>
    <mergeCell ref="AA22:AB22"/>
    <mergeCell ref="B25:C25"/>
    <mergeCell ref="B27:C27"/>
    <mergeCell ref="B28:C28"/>
    <mergeCell ref="B29:C29"/>
    <mergeCell ref="B30:C30"/>
    <mergeCell ref="G22:H22"/>
    <mergeCell ref="I22:J22"/>
    <mergeCell ref="K22:L22"/>
    <mergeCell ref="B26:C26"/>
    <mergeCell ref="Q18:R18"/>
    <mergeCell ref="E18:F18"/>
    <mergeCell ref="G18:H18"/>
    <mergeCell ref="I18:J18"/>
    <mergeCell ref="K18:L18"/>
    <mergeCell ref="M18:N18"/>
    <mergeCell ref="O18:P18"/>
    <mergeCell ref="M21:N21"/>
    <mergeCell ref="O21:P21"/>
    <mergeCell ref="Q21:R21"/>
    <mergeCell ref="A4:AB5"/>
    <mergeCell ref="B22:C23"/>
    <mergeCell ref="A22:A23"/>
    <mergeCell ref="Y18:Z18"/>
    <mergeCell ref="AA18:AB18"/>
    <mergeCell ref="W21:X21"/>
    <mergeCell ref="M22:N22"/>
    <mergeCell ref="O22:P22"/>
    <mergeCell ref="Q22:R22"/>
    <mergeCell ref="S22:T22"/>
    <mergeCell ref="U22:V22"/>
    <mergeCell ref="W22:X22"/>
    <mergeCell ref="E22:F22"/>
    <mergeCell ref="E21:F21"/>
    <mergeCell ref="C8:F8"/>
    <mergeCell ref="G21:H21"/>
    <mergeCell ref="C9:F9"/>
    <mergeCell ref="S9:AB9"/>
    <mergeCell ref="S10:AB10"/>
    <mergeCell ref="S11:AB11"/>
    <mergeCell ref="B24:C24"/>
    <mergeCell ref="O13:AB13"/>
    <mergeCell ref="I21:J21"/>
    <mergeCell ref="K21:L21"/>
    <mergeCell ref="Y21:Z21"/>
    <mergeCell ref="AA21:AB21"/>
    <mergeCell ref="S21:T21"/>
    <mergeCell ref="U21:V21"/>
  </mergeCells>
  <phoneticPr fontId="3" type="noConversion"/>
  <conditionalFormatting sqref="D25:E26 E25:E32 G25:G32 I25:I32 K25:K32 M25:M32 O25:O32 Q25:Q32 S25:S32 U25:U32 W25:W32 Y25:Y32 AA25:AA32">
    <cfRule type="cellIs" dxfId="250" priority="262" stopIfTrue="1" operator="equal">
      <formula>"产品制造商"</formula>
    </cfRule>
    <cfRule type="cellIs" dxfId="249" priority="263" stopIfTrue="1" operator="equal">
      <formula>"表面处理"</formula>
    </cfRule>
    <cfRule type="cellIs" dxfId="248" priority="264" stopIfTrue="1" operator="equal">
      <formula>"热处理"</formula>
    </cfRule>
  </conditionalFormatting>
  <conditionalFormatting sqref="F19:F20 E18 G18 I18 K18 M18 O18 Q18 S18 U18 W18 Y18 AA18">
    <cfRule type="cellIs" dxfId="247" priority="232" operator="equal">
      <formula>"Terrible"</formula>
    </cfRule>
    <cfRule type="cellIs" dxfId="246" priority="233" operator="equal">
      <formula>"Poor"</formula>
    </cfRule>
    <cfRule type="cellIs" dxfId="245" priority="234" operator="equal">
      <formula>"Excellent"</formula>
    </cfRule>
  </conditionalFormatting>
  <conditionalFormatting sqref="D27:E32">
    <cfRule type="cellIs" dxfId="244" priority="200" stopIfTrue="1" operator="equal">
      <formula>"产品制造商"</formula>
    </cfRule>
    <cfRule type="cellIs" dxfId="243" priority="201" stopIfTrue="1" operator="equal">
      <formula>"表面处理"</formula>
    </cfRule>
    <cfRule type="cellIs" dxfId="242" priority="202" stopIfTrue="1" operator="equal">
      <formula>"热处理"</formula>
    </cfRule>
  </conditionalFormatting>
  <conditionalFormatting sqref="E18:AB18">
    <cfRule type="containsBlanks" dxfId="241" priority="79">
      <formula>LEN(TRIM(E18))=0</formula>
    </cfRule>
    <cfRule type="cellIs" dxfId="240" priority="193" operator="equal">
      <formula>"Fair"</formula>
    </cfRule>
    <cfRule type="cellIs" dxfId="239" priority="195" operator="equal">
      <formula>"Good"</formula>
    </cfRule>
  </conditionalFormatting>
  <conditionalFormatting sqref="H19:H20">
    <cfRule type="cellIs" dxfId="238" priority="175" operator="equal">
      <formula>"Terrible"</formula>
    </cfRule>
    <cfRule type="cellIs" dxfId="237" priority="176" operator="equal">
      <formula>"Poor"</formula>
    </cfRule>
    <cfRule type="cellIs" dxfId="236" priority="177" operator="equal">
      <formula>"Excellent"</formula>
    </cfRule>
  </conditionalFormatting>
  <conditionalFormatting sqref="J19:J20">
    <cfRule type="cellIs" dxfId="235" priority="165" operator="equal">
      <formula>"Terrible"</formula>
    </cfRule>
    <cfRule type="cellIs" dxfId="234" priority="166" operator="equal">
      <formula>"Poor"</formula>
    </cfRule>
    <cfRule type="cellIs" dxfId="233" priority="167" operator="equal">
      <formula>"Excellent"</formula>
    </cfRule>
  </conditionalFormatting>
  <conditionalFormatting sqref="L19:L20">
    <cfRule type="cellIs" dxfId="232" priority="155" operator="equal">
      <formula>"Terrible"</formula>
    </cfRule>
    <cfRule type="cellIs" dxfId="231" priority="156" operator="equal">
      <formula>"Poor"</formula>
    </cfRule>
    <cfRule type="cellIs" dxfId="230" priority="157" operator="equal">
      <formula>"Excellent"</formula>
    </cfRule>
  </conditionalFormatting>
  <conditionalFormatting sqref="N19:N20">
    <cfRule type="cellIs" dxfId="229" priority="145" operator="equal">
      <formula>"Terrible"</formula>
    </cfRule>
    <cfRule type="cellIs" dxfId="228" priority="146" operator="equal">
      <formula>"Poor"</formula>
    </cfRule>
    <cfRule type="cellIs" dxfId="227" priority="147" operator="equal">
      <formula>"Excellent"</formula>
    </cfRule>
  </conditionalFormatting>
  <conditionalFormatting sqref="P19:P20">
    <cfRule type="cellIs" dxfId="226" priority="135" operator="equal">
      <formula>"Terrible"</formula>
    </cfRule>
    <cfRule type="cellIs" dxfId="225" priority="136" operator="equal">
      <formula>"Poor"</formula>
    </cfRule>
    <cfRule type="cellIs" dxfId="224" priority="137" operator="equal">
      <formula>"Excellent"</formula>
    </cfRule>
  </conditionalFormatting>
  <conditionalFormatting sqref="R19:R20 T19:T20">
    <cfRule type="cellIs" dxfId="223" priority="125" operator="equal">
      <formula>"Terrible"</formula>
    </cfRule>
    <cfRule type="cellIs" dxfId="222" priority="126" operator="equal">
      <formula>"Poor"</formula>
    </cfRule>
    <cfRule type="cellIs" dxfId="221" priority="127" operator="equal">
      <formula>"Excellent"</formula>
    </cfRule>
  </conditionalFormatting>
  <conditionalFormatting sqref="V19:V20 X19:X20 Z19:Z20 AB19:AB20">
    <cfRule type="cellIs" dxfId="220" priority="115" operator="equal">
      <formula>"Terrible"</formula>
    </cfRule>
    <cfRule type="cellIs" dxfId="219" priority="116" operator="equal">
      <formula>"Poor"</formula>
    </cfRule>
    <cfRule type="cellIs" dxfId="218" priority="117" operator="equal">
      <formula>"Excellent"</formula>
    </cfRule>
  </conditionalFormatting>
  <conditionalFormatting sqref="G25:G26 I25:I26 K25:K26 M25:M26 O25:O26 Q25:Q26 S25:S26 U25:U26 W25:W26 Y25:Y26 AA25:AA26">
    <cfRule type="cellIs" dxfId="217" priority="99" stopIfTrue="1" operator="equal">
      <formula>"产品制造商"</formula>
    </cfRule>
    <cfRule type="cellIs" dxfId="216" priority="100" stopIfTrue="1" operator="equal">
      <formula>"表面处理"</formula>
    </cfRule>
    <cfRule type="cellIs" dxfId="215" priority="101" stopIfTrue="1" operator="equal">
      <formula>"热处理"</formula>
    </cfRule>
  </conditionalFormatting>
  <conditionalFormatting sqref="G27:G32 I27:I32 K27:K32 M27:M32 O27:O32 Q27:Q32 S27:S32 U27:U32 W27:W32 Y27:Y32 AA27:AA32">
    <cfRule type="cellIs" dxfId="214" priority="96" stopIfTrue="1" operator="equal">
      <formula>"产品制造商"</formula>
    </cfRule>
    <cfRule type="cellIs" dxfId="213" priority="97" stopIfTrue="1" operator="equal">
      <formula>"表面处理"</formula>
    </cfRule>
    <cfRule type="cellIs" dxfId="212" priority="98" stopIfTrue="1" operator="equal">
      <formula>"热处理"</formula>
    </cfRule>
  </conditionalFormatting>
  <conditionalFormatting sqref="F25:F32 H25:H32 J25:J32 L25:L32 N25:N32 P25:P32 R25:R32 T25:T32 V25:V32 X25:X32 Z25:Z32 AB25:AB32">
    <cfRule type="cellIs" dxfId="211" priority="91" operator="between">
      <formula>0.8</formula>
      <formula>0.89</formula>
    </cfRule>
    <cfRule type="cellIs" dxfId="210" priority="92" operator="between">
      <formula>0.94</formula>
      <formula>0.9</formula>
    </cfRule>
  </conditionalFormatting>
  <conditionalFormatting sqref="F25:F32 H25:H32 J25:J32 L25:L32 N25:N32 P25:P32 R25:R32 T25:T32 V25:V32 X25:X32 Z25:Z32 AB25:AB32">
    <cfRule type="cellIs" dxfId="209" priority="93" operator="lessThan">
      <formula>0.7</formula>
    </cfRule>
    <cfRule type="cellIs" dxfId="208" priority="94" operator="between">
      <formula>0.7</formula>
      <formula>0.79</formula>
    </cfRule>
    <cfRule type="cellIs" dxfId="207" priority="95" operator="greaterThanOrEqual">
      <formula>0.95</formula>
    </cfRule>
  </conditionalFormatting>
  <conditionalFormatting sqref="D24:E24 G24 I24 K24 M24 O24 Q24 S24 U24 W24 Y24 AA24">
    <cfRule type="cellIs" dxfId="206" priority="88" stopIfTrue="1" operator="equal">
      <formula>"产品制造商"</formula>
    </cfRule>
    <cfRule type="cellIs" dxfId="205" priority="89" stopIfTrue="1" operator="equal">
      <formula>"表面处理"</formula>
    </cfRule>
    <cfRule type="cellIs" dxfId="204" priority="90" stopIfTrue="1" operator="equal">
      <formula>"热处理"</formula>
    </cfRule>
  </conditionalFormatting>
  <conditionalFormatting sqref="G24 I24 K24 M24 O24 Q24 S24 U24 W24 Y24 AA24">
    <cfRule type="cellIs" dxfId="203" priority="85" stopIfTrue="1" operator="equal">
      <formula>"产品制造商"</formula>
    </cfRule>
    <cfRule type="cellIs" dxfId="202" priority="86" stopIfTrue="1" operator="equal">
      <formula>"表面处理"</formula>
    </cfRule>
    <cfRule type="cellIs" dxfId="201" priority="87" stopIfTrue="1" operator="equal">
      <formula>"热处理"</formula>
    </cfRule>
  </conditionalFormatting>
  <conditionalFormatting sqref="F24 H24 J24 L24 N24 P24 R24 T24 V24 X24 Z24 AB24">
    <cfRule type="cellIs" dxfId="200" priority="80" operator="between">
      <formula>0.8</formula>
      <formula>0.89</formula>
    </cfRule>
    <cfRule type="cellIs" dxfId="199" priority="81" operator="between">
      <formula>0.94</formula>
      <formula>0.9</formula>
    </cfRule>
  </conditionalFormatting>
  <conditionalFormatting sqref="F24 H24 J24 L24 N24 P24 R24 T24 V24 X24 Z24 AB24">
    <cfRule type="cellIs" dxfId="198" priority="82" operator="lessThan">
      <formula>0.7</formula>
    </cfRule>
    <cfRule type="cellIs" dxfId="197" priority="83" operator="between">
      <formula>0.7</formula>
      <formula>0.79</formula>
    </cfRule>
    <cfRule type="cellIs" dxfId="196" priority="84" operator="greaterThanOrEqual">
      <formula>0.95</formula>
    </cfRule>
  </conditionalFormatting>
  <conditionalFormatting sqref="E21">
    <cfRule type="cellIs" dxfId="195" priority="76" operator="lessThan">
      <formula>0.7</formula>
    </cfRule>
    <cfRule type="cellIs" dxfId="194" priority="77" operator="between">
      <formula>0.7</formula>
      <formula>0.79</formula>
    </cfRule>
    <cfRule type="cellIs" dxfId="193" priority="78" operator="greaterThanOrEqual">
      <formula>0.95</formula>
    </cfRule>
  </conditionalFormatting>
  <conditionalFormatting sqref="E21">
    <cfRule type="cellIs" dxfId="192" priority="74" operator="between">
      <formula>0.8</formula>
      <formula>0.89</formula>
    </cfRule>
    <cfRule type="cellIs" dxfId="191" priority="75" operator="between">
      <formula>0.94</formula>
      <formula>0.9</formula>
    </cfRule>
  </conditionalFormatting>
  <conditionalFormatting sqref="E21:F21">
    <cfRule type="containsBlanks" dxfId="190" priority="73">
      <formula>LEN(TRIM(E21))=0</formula>
    </cfRule>
  </conditionalFormatting>
  <conditionalFormatting sqref="G21">
    <cfRule type="cellIs" dxfId="189" priority="64" operator="lessThan">
      <formula>0.7</formula>
    </cfRule>
    <cfRule type="cellIs" dxfId="188" priority="65" operator="between">
      <formula>0.7</formula>
      <formula>0.79</formula>
    </cfRule>
    <cfRule type="cellIs" dxfId="187" priority="66" operator="greaterThanOrEqual">
      <formula>0.95</formula>
    </cfRule>
  </conditionalFormatting>
  <conditionalFormatting sqref="G21">
    <cfRule type="cellIs" dxfId="186" priority="62" operator="between">
      <formula>0.8</formula>
      <formula>0.89</formula>
    </cfRule>
    <cfRule type="cellIs" dxfId="185" priority="63" operator="between">
      <formula>0.94</formula>
      <formula>0.9</formula>
    </cfRule>
  </conditionalFormatting>
  <conditionalFormatting sqref="G21:H21">
    <cfRule type="containsBlanks" dxfId="184" priority="61">
      <formula>LEN(TRIM(G21))=0</formula>
    </cfRule>
  </conditionalFormatting>
  <conditionalFormatting sqref="I21">
    <cfRule type="cellIs" dxfId="183" priority="58" operator="lessThan">
      <formula>0.7</formula>
    </cfRule>
    <cfRule type="cellIs" dxfId="182" priority="59" operator="between">
      <formula>0.7</formula>
      <formula>0.79</formula>
    </cfRule>
    <cfRule type="cellIs" dxfId="181" priority="60" operator="greaterThanOrEqual">
      <formula>0.95</formula>
    </cfRule>
  </conditionalFormatting>
  <conditionalFormatting sqref="I21">
    <cfRule type="cellIs" dxfId="180" priority="56" operator="between">
      <formula>0.8</formula>
      <formula>0.89</formula>
    </cfRule>
    <cfRule type="cellIs" dxfId="179" priority="57" operator="between">
      <formula>0.94</formula>
      <formula>0.9</formula>
    </cfRule>
  </conditionalFormatting>
  <conditionalFormatting sqref="I21:J21">
    <cfRule type="containsBlanks" dxfId="178" priority="55">
      <formula>LEN(TRIM(I21))=0</formula>
    </cfRule>
  </conditionalFormatting>
  <conditionalFormatting sqref="K21">
    <cfRule type="cellIs" dxfId="177" priority="52" operator="lessThan">
      <formula>0.7</formula>
    </cfRule>
    <cfRule type="cellIs" dxfId="176" priority="53" operator="between">
      <formula>0.7</formula>
      <formula>0.79</formula>
    </cfRule>
    <cfRule type="cellIs" dxfId="175" priority="54" operator="greaterThanOrEqual">
      <formula>0.95</formula>
    </cfRule>
  </conditionalFormatting>
  <conditionalFormatting sqref="K21">
    <cfRule type="cellIs" dxfId="174" priority="50" operator="between">
      <formula>0.8</formula>
      <formula>0.89</formula>
    </cfRule>
    <cfRule type="cellIs" dxfId="173" priority="51" operator="between">
      <formula>0.94</formula>
      <formula>0.9</formula>
    </cfRule>
  </conditionalFormatting>
  <conditionalFormatting sqref="K21:L21">
    <cfRule type="containsBlanks" dxfId="172" priority="49">
      <formula>LEN(TRIM(K21))=0</formula>
    </cfRule>
  </conditionalFormatting>
  <conditionalFormatting sqref="M21">
    <cfRule type="cellIs" dxfId="171" priority="46" operator="lessThan">
      <formula>0.7</formula>
    </cfRule>
    <cfRule type="cellIs" dxfId="170" priority="47" operator="between">
      <formula>0.7</formula>
      <formula>0.79</formula>
    </cfRule>
    <cfRule type="cellIs" dxfId="169" priority="48" operator="greaterThanOrEqual">
      <formula>0.95</formula>
    </cfRule>
  </conditionalFormatting>
  <conditionalFormatting sqref="M21">
    <cfRule type="cellIs" dxfId="168" priority="44" operator="between">
      <formula>0.8</formula>
      <formula>0.89</formula>
    </cfRule>
    <cfRule type="cellIs" dxfId="167" priority="45" operator="between">
      <formula>0.94</formula>
      <formula>0.9</formula>
    </cfRule>
  </conditionalFormatting>
  <conditionalFormatting sqref="M21:N21">
    <cfRule type="containsBlanks" dxfId="166" priority="43">
      <formula>LEN(TRIM(M21))=0</formula>
    </cfRule>
  </conditionalFormatting>
  <conditionalFormatting sqref="O21">
    <cfRule type="cellIs" dxfId="165" priority="40" operator="lessThan">
      <formula>0.7</formula>
    </cfRule>
    <cfRule type="cellIs" dxfId="164" priority="41" operator="between">
      <formula>0.7</formula>
      <formula>0.79</formula>
    </cfRule>
    <cfRule type="cellIs" dxfId="163" priority="42" operator="greaterThanOrEqual">
      <formula>0.95</formula>
    </cfRule>
  </conditionalFormatting>
  <conditionalFormatting sqref="O21">
    <cfRule type="cellIs" dxfId="162" priority="38" operator="between">
      <formula>0.8</formula>
      <formula>0.89</formula>
    </cfRule>
    <cfRule type="cellIs" dxfId="161" priority="39" operator="between">
      <formula>0.94</formula>
      <formula>0.9</formula>
    </cfRule>
  </conditionalFormatting>
  <conditionalFormatting sqref="O21:P21">
    <cfRule type="containsBlanks" dxfId="160" priority="37">
      <formula>LEN(TRIM(O21))=0</formula>
    </cfRule>
  </conditionalFormatting>
  <conditionalFormatting sqref="Q21">
    <cfRule type="cellIs" dxfId="159" priority="34" operator="lessThan">
      <formula>0.7</formula>
    </cfRule>
    <cfRule type="cellIs" dxfId="158" priority="35" operator="between">
      <formula>0.7</formula>
      <formula>0.79</formula>
    </cfRule>
    <cfRule type="cellIs" dxfId="157" priority="36" operator="greaterThanOrEqual">
      <formula>0.95</formula>
    </cfRule>
  </conditionalFormatting>
  <conditionalFormatting sqref="Q21">
    <cfRule type="cellIs" dxfId="156" priority="32" operator="between">
      <formula>0.8</formula>
      <formula>0.89</formula>
    </cfRule>
    <cfRule type="cellIs" dxfId="155" priority="33" operator="between">
      <formula>0.94</formula>
      <formula>0.9</formula>
    </cfRule>
  </conditionalFormatting>
  <conditionalFormatting sqref="Q21:R21">
    <cfRule type="containsBlanks" dxfId="154" priority="31">
      <formula>LEN(TRIM(Q21))=0</formula>
    </cfRule>
  </conditionalFormatting>
  <conditionalFormatting sqref="S21">
    <cfRule type="cellIs" dxfId="153" priority="28" operator="lessThan">
      <formula>0.7</formula>
    </cfRule>
    <cfRule type="cellIs" dxfId="152" priority="29" operator="between">
      <formula>0.7</formula>
      <formula>0.79</formula>
    </cfRule>
    <cfRule type="cellIs" dxfId="151" priority="30" operator="greaterThanOrEqual">
      <formula>0.95</formula>
    </cfRule>
  </conditionalFormatting>
  <conditionalFormatting sqref="S21">
    <cfRule type="cellIs" dxfId="150" priority="26" operator="between">
      <formula>0.8</formula>
      <formula>0.89</formula>
    </cfRule>
    <cfRule type="cellIs" dxfId="149" priority="27" operator="between">
      <formula>0.94</formula>
      <formula>0.9</formula>
    </cfRule>
  </conditionalFormatting>
  <conditionalFormatting sqref="S21:T21">
    <cfRule type="containsBlanks" dxfId="148" priority="25">
      <formula>LEN(TRIM(S21))=0</formula>
    </cfRule>
  </conditionalFormatting>
  <conditionalFormatting sqref="U21">
    <cfRule type="cellIs" dxfId="147" priority="22" operator="lessThan">
      <formula>0.7</formula>
    </cfRule>
    <cfRule type="cellIs" dxfId="146" priority="23" operator="between">
      <formula>0.7</formula>
      <formula>0.79</formula>
    </cfRule>
    <cfRule type="cellIs" dxfId="145" priority="24" operator="greaterThanOrEqual">
      <formula>0.95</formula>
    </cfRule>
  </conditionalFormatting>
  <conditionalFormatting sqref="U21">
    <cfRule type="cellIs" dxfId="144" priority="20" operator="between">
      <formula>0.8</formula>
      <formula>0.89</formula>
    </cfRule>
    <cfRule type="cellIs" dxfId="143" priority="21" operator="between">
      <formula>0.94</formula>
      <formula>0.9</formula>
    </cfRule>
  </conditionalFormatting>
  <conditionalFormatting sqref="U21:V21">
    <cfRule type="containsBlanks" dxfId="142" priority="19">
      <formula>LEN(TRIM(U21))=0</formula>
    </cfRule>
  </conditionalFormatting>
  <conditionalFormatting sqref="W21">
    <cfRule type="cellIs" dxfId="141" priority="16" operator="lessThan">
      <formula>0.7</formula>
    </cfRule>
    <cfRule type="cellIs" dxfId="140" priority="17" operator="between">
      <formula>0.7</formula>
      <formula>0.79</formula>
    </cfRule>
    <cfRule type="cellIs" dxfId="139" priority="18" operator="greaterThanOrEqual">
      <formula>0.95</formula>
    </cfRule>
  </conditionalFormatting>
  <conditionalFormatting sqref="W21">
    <cfRule type="cellIs" dxfId="138" priority="14" operator="between">
      <formula>0.8</formula>
      <formula>0.89</formula>
    </cfRule>
    <cfRule type="cellIs" dxfId="137" priority="15" operator="between">
      <formula>0.94</formula>
      <formula>0.9</formula>
    </cfRule>
  </conditionalFormatting>
  <conditionalFormatting sqref="W21:X21">
    <cfRule type="containsBlanks" dxfId="136" priority="13">
      <formula>LEN(TRIM(W21))=0</formula>
    </cfRule>
  </conditionalFormatting>
  <conditionalFormatting sqref="Y21">
    <cfRule type="cellIs" dxfId="135" priority="10" operator="lessThan">
      <formula>0.7</formula>
    </cfRule>
    <cfRule type="cellIs" dxfId="134" priority="11" operator="between">
      <formula>0.7</formula>
      <formula>0.79</formula>
    </cfRule>
    <cfRule type="cellIs" dxfId="133" priority="12" operator="greaterThanOrEqual">
      <formula>0.95</formula>
    </cfRule>
  </conditionalFormatting>
  <conditionalFormatting sqref="Y21">
    <cfRule type="cellIs" dxfId="132" priority="8" operator="between">
      <formula>0.8</formula>
      <formula>0.89</formula>
    </cfRule>
    <cfRule type="cellIs" dxfId="131" priority="9" operator="between">
      <formula>0.94</formula>
      <formula>0.9</formula>
    </cfRule>
  </conditionalFormatting>
  <conditionalFormatting sqref="Y21:Z21">
    <cfRule type="containsBlanks" dxfId="130" priority="7">
      <formula>LEN(TRIM(Y21))=0</formula>
    </cfRule>
  </conditionalFormatting>
  <conditionalFormatting sqref="AA21">
    <cfRule type="cellIs" dxfId="129" priority="4" operator="lessThan">
      <formula>0.7</formula>
    </cfRule>
    <cfRule type="cellIs" dxfId="128" priority="5" operator="between">
      <formula>0.7</formula>
      <formula>0.79</formula>
    </cfRule>
    <cfRule type="cellIs" dxfId="127" priority="6" operator="greaterThanOrEqual">
      <formula>0.95</formula>
    </cfRule>
  </conditionalFormatting>
  <conditionalFormatting sqref="AA21">
    <cfRule type="cellIs" dxfId="126" priority="2" operator="between">
      <formula>0.8</formula>
      <formula>0.89</formula>
    </cfRule>
    <cfRule type="cellIs" dxfId="125" priority="3" operator="between">
      <formula>0.94</formula>
      <formula>0.9</formula>
    </cfRule>
  </conditionalFormatting>
  <conditionalFormatting sqref="AA21:AB21">
    <cfRule type="containsBlanks" dxfId="124" priority="1">
      <formula>LEN(TRIM(AA21))=0</formula>
    </cfRule>
  </conditionalFormatting>
  <printOptions horizontalCentered="1"/>
  <pageMargins left="0.31496062992125984" right="0.31496062992125984" top="0.74803149606299213" bottom="0.74803149606299213" header="0.31496062992125984" footer="0.31496062992125984"/>
  <pageSetup paperSize="9" scale="4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6"/>
  <sheetViews>
    <sheetView view="pageBreakPreview" zoomScale="70" zoomScaleNormal="85" zoomScaleSheetLayoutView="70" workbookViewId="0">
      <selection activeCell="B27" sqref="B27:C27"/>
    </sheetView>
  </sheetViews>
  <sheetFormatPr defaultRowHeight="14.25" x14ac:dyDescent="0.15"/>
  <cols>
    <col min="1" max="1" width="4.875" style="4" customWidth="1"/>
    <col min="2" max="2" width="21.125" style="4" customWidth="1"/>
    <col min="3" max="3" width="26.625" style="4" customWidth="1"/>
    <col min="4" max="4" width="13.625" style="4" customWidth="1"/>
    <col min="5" max="28" width="6" style="4" customWidth="1"/>
    <col min="29" max="16384" width="9" style="4"/>
  </cols>
  <sheetData>
    <row r="1" spans="1:28" ht="15" x14ac:dyDescent="0.15">
      <c r="A1" s="1"/>
      <c r="B1" s="1"/>
      <c r="C1" s="1"/>
      <c r="D1" s="2"/>
      <c r="E1" s="2"/>
      <c r="F1" s="3"/>
      <c r="G1" s="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" x14ac:dyDescent="0.15">
      <c r="A2" s="1"/>
      <c r="B2" s="1"/>
      <c r="C2" s="1"/>
      <c r="D2" s="2"/>
      <c r="E2" s="2"/>
      <c r="F2" s="3"/>
      <c r="G2" s="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5"/>
      <c r="Y2" s="5"/>
      <c r="Z2" s="5"/>
      <c r="AA2" s="5"/>
      <c r="AB2" s="5"/>
    </row>
    <row r="3" spans="1:28" ht="81" customHeight="1" x14ac:dyDescent="0.15">
      <c r="A3" s="1"/>
      <c r="B3" s="1"/>
      <c r="C3" s="1"/>
      <c r="D3" s="2"/>
      <c r="E3" s="2"/>
      <c r="F3" s="3"/>
      <c r="G3" s="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5"/>
      <c r="Y3" s="5"/>
      <c r="Z3" s="5"/>
      <c r="AA3" s="5"/>
      <c r="AB3" s="5"/>
    </row>
    <row r="4" spans="1:28" ht="34.5" customHeight="1" x14ac:dyDescent="0.15">
      <c r="A4" s="46" t="s">
        <v>34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</row>
    <row r="5" spans="1:28" ht="34.5" customHeight="1" x14ac:dyDescent="0.15">
      <c r="A5" s="46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</row>
    <row r="6" spans="1:28" s="25" customFormat="1" ht="16.5" customHeight="1" x14ac:dyDescent="0.15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</row>
    <row r="7" spans="1:28" ht="23.25" customHeight="1" x14ac:dyDescent="0.15">
      <c r="O7" s="58" t="s">
        <v>16</v>
      </c>
      <c r="P7" s="58"/>
      <c r="Q7" s="58"/>
      <c r="R7" s="58"/>
      <c r="S7" s="58" t="s">
        <v>17</v>
      </c>
      <c r="T7" s="58"/>
      <c r="U7" s="58"/>
      <c r="V7" s="58"/>
      <c r="W7" s="58"/>
      <c r="X7" s="58"/>
      <c r="Y7" s="58"/>
      <c r="Z7" s="58"/>
      <c r="AA7" s="58"/>
      <c r="AB7" s="58"/>
    </row>
    <row r="8" spans="1:28" ht="39.75" customHeight="1" x14ac:dyDescent="0.15">
      <c r="B8" s="31" t="s">
        <v>18</v>
      </c>
      <c r="C8" s="41"/>
      <c r="D8" s="41"/>
      <c r="E8" s="41"/>
      <c r="F8" s="41"/>
      <c r="G8" s="23"/>
      <c r="N8" s="16"/>
      <c r="O8" s="59" t="s">
        <v>21</v>
      </c>
      <c r="P8" s="59"/>
      <c r="Q8" s="59"/>
      <c r="R8" s="59"/>
      <c r="S8" s="42" t="s">
        <v>25</v>
      </c>
      <c r="T8" s="42"/>
      <c r="U8" s="42"/>
      <c r="V8" s="42"/>
      <c r="W8" s="42"/>
      <c r="X8" s="42"/>
      <c r="Y8" s="42"/>
      <c r="Z8" s="42"/>
      <c r="AA8" s="42"/>
      <c r="AB8" s="42"/>
    </row>
    <row r="9" spans="1:28" ht="42.75" customHeight="1" x14ac:dyDescent="0.15">
      <c r="B9" s="31" t="s">
        <v>19</v>
      </c>
      <c r="C9" s="41"/>
      <c r="D9" s="41"/>
      <c r="E9" s="41"/>
      <c r="F9" s="41"/>
      <c r="N9" s="16"/>
      <c r="O9" s="63" t="s">
        <v>22</v>
      </c>
      <c r="P9" s="63"/>
      <c r="Q9" s="63"/>
      <c r="R9" s="63"/>
      <c r="S9" s="42" t="s">
        <v>26</v>
      </c>
      <c r="T9" s="42"/>
      <c r="U9" s="42"/>
      <c r="V9" s="42"/>
      <c r="W9" s="42"/>
      <c r="X9" s="42"/>
      <c r="Y9" s="42"/>
      <c r="Z9" s="42"/>
      <c r="AA9" s="42"/>
      <c r="AB9" s="42"/>
    </row>
    <row r="10" spans="1:28" ht="42.75" customHeight="1" x14ac:dyDescent="0.15">
      <c r="O10" s="60" t="s">
        <v>23</v>
      </c>
      <c r="P10" s="60"/>
      <c r="Q10" s="60"/>
      <c r="R10" s="60"/>
      <c r="S10" s="42" t="s">
        <v>27</v>
      </c>
      <c r="T10" s="42"/>
      <c r="U10" s="42"/>
      <c r="V10" s="42"/>
      <c r="W10" s="42"/>
      <c r="X10" s="42"/>
      <c r="Y10" s="42"/>
      <c r="Z10" s="42"/>
      <c r="AA10" s="42"/>
      <c r="AB10" s="42"/>
    </row>
    <row r="11" spans="1:28" ht="55.5" customHeight="1" x14ac:dyDescent="0.15">
      <c r="O11" s="61" t="s">
        <v>24</v>
      </c>
      <c r="P11" s="61"/>
      <c r="Q11" s="61"/>
      <c r="R11" s="61"/>
      <c r="S11" s="42" t="s">
        <v>28</v>
      </c>
      <c r="T11" s="42"/>
      <c r="U11" s="42"/>
      <c r="V11" s="42"/>
      <c r="W11" s="42"/>
      <c r="X11" s="42"/>
      <c r="Y11" s="42"/>
      <c r="Z11" s="42"/>
      <c r="AA11" s="42"/>
      <c r="AB11" s="42"/>
    </row>
    <row r="12" spans="1:28" ht="54" customHeight="1" x14ac:dyDescent="0.15">
      <c r="O12" s="62" t="s">
        <v>20</v>
      </c>
      <c r="P12" s="62"/>
      <c r="Q12" s="62"/>
      <c r="R12" s="62"/>
      <c r="S12" s="64" t="s">
        <v>30</v>
      </c>
      <c r="T12" s="64"/>
      <c r="U12" s="64"/>
      <c r="V12" s="64"/>
      <c r="W12" s="64"/>
      <c r="X12" s="64"/>
      <c r="Y12" s="64"/>
      <c r="Z12" s="64"/>
      <c r="AA12" s="64"/>
      <c r="AB12" s="64"/>
    </row>
    <row r="13" spans="1:28" ht="37.5" customHeight="1" x14ac:dyDescent="0.15">
      <c r="C13" s="7"/>
      <c r="O13" s="70" t="s">
        <v>29</v>
      </c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</row>
    <row r="14" spans="1:28" ht="6.75" customHeight="1" x14ac:dyDescent="0.15">
      <c r="C14" s="6"/>
      <c r="D14" s="8"/>
      <c r="N14" s="16"/>
    </row>
    <row r="15" spans="1:28" s="9" customFormat="1" ht="5.25" customHeight="1" x14ac:dyDescent="0.15">
      <c r="J15" s="4"/>
      <c r="K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8" s="9" customFormat="1" ht="5.25" customHeight="1" x14ac:dyDescent="0.15">
      <c r="A16" s="7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34" s="9" customFormat="1" ht="5.25" customHeight="1" thickBot="1" x14ac:dyDescent="0.2">
      <c r="B17" s="17"/>
      <c r="C17" s="17"/>
      <c r="D17" s="10"/>
      <c r="E17" s="10"/>
      <c r="F17" s="11"/>
      <c r="G17" s="11"/>
      <c r="H17" s="11"/>
      <c r="I17" s="11"/>
      <c r="J17" s="12"/>
      <c r="K17" s="12"/>
      <c r="L17" s="12"/>
      <c r="M17" s="12"/>
      <c r="N17" s="13"/>
      <c r="O17" s="13"/>
      <c r="P17" s="11"/>
      <c r="Q17" s="11"/>
    </row>
    <row r="18" spans="1:34" s="9" customFormat="1" ht="31.5" x14ac:dyDescent="0.15">
      <c r="B18" s="17"/>
      <c r="C18" s="17"/>
      <c r="D18" s="36" t="s">
        <v>15</v>
      </c>
      <c r="E18" s="71" t="str">
        <f>LOOKUP(E21, {"",0,0.7,0.8,0.9,0.95}, {"","Terrible","Poor","Fair","Good","Excellent"})</f>
        <v/>
      </c>
      <c r="F18" s="72"/>
      <c r="G18" s="71" t="str">
        <f>LOOKUP(G21, {"",0,0.7,0.8,0.9,0.95}, {"","Terrible","Poor","Fair","Good","Excellent"})</f>
        <v/>
      </c>
      <c r="H18" s="72"/>
      <c r="I18" s="71" t="str">
        <f>LOOKUP(I21, {"",0,0.7,0.8,0.9,0.95}, {"","Terrible","Poor","Fair","Good","Excellent"})</f>
        <v/>
      </c>
      <c r="J18" s="72"/>
      <c r="K18" s="71" t="str">
        <f>LOOKUP(K21, {"",0,0.7,0.8,0.9,0.95}, {"","Terrible","Poor","Fair","Good","Excellent"})</f>
        <v/>
      </c>
      <c r="L18" s="72"/>
      <c r="M18" s="71" t="str">
        <f>LOOKUP(M21, {"",0,0.7,0.8,0.9,0.95}, {"","Terrible","Poor","Fair","Good","Excellent"})</f>
        <v/>
      </c>
      <c r="N18" s="72"/>
      <c r="O18" s="71" t="str">
        <f>LOOKUP(O21, {"",0,0.7,0.8,0.9,0.95}, {"","Terrible","Poor","Fair","Good","Excellent"})</f>
        <v/>
      </c>
      <c r="P18" s="72"/>
      <c r="Q18" s="71" t="str">
        <f>LOOKUP(Q21, {"",0,0.7,0.8,0.9,0.95}, {"","Terrible","Poor","Fair","Good","Excellent"})</f>
        <v/>
      </c>
      <c r="R18" s="72"/>
      <c r="S18" s="71" t="str">
        <f>LOOKUP(S21, {"",0,0.7,0.8,0.9,0.95}, {"","Terrible","Poor","Fair","Good","Excellent"})</f>
        <v/>
      </c>
      <c r="T18" s="72"/>
      <c r="U18" s="71" t="str">
        <f>LOOKUP(U21, {"",0,0.7,0.8,0.9,0.95}, {"","Terrible","Poor","Fair","Good","Excellent"})</f>
        <v/>
      </c>
      <c r="V18" s="72"/>
      <c r="W18" s="71" t="str">
        <f>LOOKUP(W21, {"",0,0.7,0.8,0.9,0.95}, {"","Terrible","Poor","Fair","Good","Excellent"})</f>
        <v/>
      </c>
      <c r="X18" s="72"/>
      <c r="Y18" s="71" t="str">
        <f>LOOKUP(Y21, {"",0,0.7,0.8,0.9,0.95}, {"","Terrible","Poor","Fair","Good","Excellent"})</f>
        <v/>
      </c>
      <c r="Z18" s="72"/>
      <c r="AA18" s="71" t="str">
        <f>LOOKUP(AA21, {"",0,0.7,0.8,0.9,0.95}, {"","Terrible","Poor","Fair","Good","Excellent"})</f>
        <v/>
      </c>
      <c r="AB18" s="73"/>
    </row>
    <row r="19" spans="1:34" s="9" customFormat="1" ht="45" hidden="1" customHeight="1" x14ac:dyDescent="0.15">
      <c r="B19" s="17"/>
      <c r="C19" s="17"/>
      <c r="D19" s="37" t="s">
        <v>0</v>
      </c>
      <c r="E19" s="14"/>
      <c r="F19" s="15" t="e">
        <f>IF(F25="","Pending",IF(OR(F25=5,F27=5,#REF!=5,#REF!=5,#REF!=5,#REF!=5,#REF!=5,#REF!=5),"Fail",IF(OR(F25=4,F27=4,#REF!=4,#REF!=4,#REF!=4,#REF!=4,#REF!=4,#REF!=4),"Review","Pass")))</f>
        <v>#REF!</v>
      </c>
      <c r="G19" s="14"/>
      <c r="H19" s="15" t="e">
        <f>IF(H25="","Pending",IF(OR(H25=5,H27=5,#REF!=5,#REF!=5,#REF!=5,#REF!=5,#REF!=5,#REF!=5),"Fail",IF(OR(H25=4,H27=4,#REF!=4,#REF!=4,#REF!=4,#REF!=4,#REF!=4,#REF!=4),"Review","Pass")))</f>
        <v>#REF!</v>
      </c>
      <c r="I19" s="14"/>
      <c r="J19" s="15" t="e">
        <f>IF(J25="","Pending",IF(OR(J25=5,J27=5,#REF!=5,#REF!=5,#REF!=5,#REF!=5,#REF!=5,#REF!=5),"Fail",IF(OR(J25=4,J27=4,#REF!=4,#REF!=4,#REF!=4,#REF!=4,#REF!=4,#REF!=4),"Review","Pass")))</f>
        <v>#REF!</v>
      </c>
      <c r="K19" s="14"/>
      <c r="L19" s="15" t="e">
        <f>IF(L25="","Pending",IF(OR(L25=5,L27=5,#REF!=5,#REF!=5,#REF!=5,#REF!=5,#REF!=5,#REF!=5),"Fail",IF(OR(L25=4,L27=4,#REF!=4,#REF!=4,#REF!=4,#REF!=4,#REF!=4,#REF!=4),"Review","Pass")))</f>
        <v>#REF!</v>
      </c>
      <c r="M19" s="14"/>
      <c r="N19" s="15" t="e">
        <f>IF(N25="","Pending",IF(OR(N25=5,N27=5,#REF!=5,#REF!=5,#REF!=5,#REF!=5,#REF!=5,#REF!=5),"Fail",IF(OR(N25=4,N27=4,#REF!=4,#REF!=4,#REF!=4,#REF!=4,#REF!=4,#REF!=4),"Review","Pass")))</f>
        <v>#REF!</v>
      </c>
      <c r="O19" s="14"/>
      <c r="P19" s="15" t="e">
        <f>IF(P25="","Pending",IF(OR(P25=5,P27=5,#REF!=5,#REF!=5,#REF!=5,#REF!=5,#REF!=5,#REF!=5),"Fail",IF(OR(P25=4,P27=4,#REF!=4,#REF!=4,#REF!=4,#REF!=4,#REF!=4,#REF!=4),"Review","Pass")))</f>
        <v>#REF!</v>
      </c>
      <c r="Q19" s="14"/>
      <c r="R19" s="15" t="e">
        <f>IF(R25="","Pending",IF(OR(R25=5,R27=5,#REF!=5,#REF!=5,#REF!=5,#REF!=5,#REF!=5,#REF!=5),"Fail",IF(OR(R25=4,R27=4,#REF!=4,#REF!=4,#REF!=4,#REF!=4,#REF!=4,#REF!=4),"Review","Pass")))</f>
        <v>#REF!</v>
      </c>
      <c r="S19" s="14"/>
      <c r="T19" s="15" t="e">
        <f>IF(T25="","Pending",IF(OR(T25=5,T27=5,#REF!=5,#REF!=5,#REF!=5,#REF!=5,#REF!=5,#REF!=5),"Fail",IF(OR(T25=4,T27=4,#REF!=4,#REF!=4,#REF!=4,#REF!=4,#REF!=4,#REF!=4),"Review","Pass")))</f>
        <v>#REF!</v>
      </c>
      <c r="U19" s="14"/>
      <c r="V19" s="15" t="e">
        <f>IF(V25="","Pending",IF(OR(V25=5,V27=5,#REF!=5,#REF!=5,#REF!=5,#REF!=5,#REF!=5,#REF!=5),"Fail",IF(OR(V25=4,V27=4,#REF!=4,#REF!=4,#REF!=4,#REF!=4,#REF!=4,#REF!=4),"Review","Pass")))</f>
        <v>#REF!</v>
      </c>
      <c r="W19" s="14"/>
      <c r="X19" s="15" t="e">
        <f>IF(X25="","Pending",IF(OR(X25=5,X27=5,#REF!=5,#REF!=5,#REF!=5,#REF!=5,#REF!=5,#REF!=5),"Fail",IF(OR(X25=4,X27=4,#REF!=4,#REF!=4,#REF!=4,#REF!=4,#REF!=4,#REF!=4),"Review","Pass")))</f>
        <v>#REF!</v>
      </c>
      <c r="Y19" s="14"/>
      <c r="Z19" s="15" t="e">
        <f>IF(Z25="","Pending",IF(OR(Z25=5,Z27=5,#REF!=5,#REF!=5,#REF!=5,#REF!=5,#REF!=5,#REF!=5),"Fail",IF(OR(Z25=4,Z27=4,#REF!=4,#REF!=4,#REF!=4,#REF!=4,#REF!=4,#REF!=4),"Review","Pass")))</f>
        <v>#REF!</v>
      </c>
      <c r="AA19" s="14"/>
      <c r="AB19" s="38" t="e">
        <f>IF(AB25="","Pending",IF(OR(AB25=5,AB27=5,#REF!=5,#REF!=5,#REF!=5,#REF!=5,#REF!=5,#REF!=5),"Fail",IF(OR(AB25=4,AB27=4,#REF!=4,#REF!=4,#REF!=4,#REF!=4,#REF!=4,#REF!=4),"Review","Pass")))</f>
        <v>#REF!</v>
      </c>
    </row>
    <row r="20" spans="1:34" s="9" customFormat="1" ht="22.5" hidden="1" customHeight="1" x14ac:dyDescent="0.15">
      <c r="B20" s="17"/>
      <c r="C20" s="17"/>
      <c r="D20" s="37"/>
      <c r="E20" s="19"/>
      <c r="F20" s="20" t="str">
        <f>IF(E21&gt;89,"PASS",IF(OR(E21=89,E21=88,E21=87,E21=86,E21=85,E21=84,E21=83,E21=82,E21=81,E21=80,E21=79,E21=78,E21=77,E21=76,E21=75),"REVIEW","FAIL"))</f>
        <v>PASS</v>
      </c>
      <c r="G20" s="19"/>
      <c r="H20" s="20" t="str">
        <f>IF(G21&gt;89,"PASS",IF(OR(G21=89,G21=88,G21=87,G21=86,G21=85,G21=84,G21=83,G21=82,G21=81,G21=80,G21=79,G21=78,G21=77,G21=76,G21=75),"REVIEW","FAIL"))</f>
        <v>PASS</v>
      </c>
      <c r="I20" s="19"/>
      <c r="J20" s="20" t="str">
        <f>IF(I21&gt;89,"PASS",IF(OR(I21=89,I21=88,I21=87,I21=86,I21=85,I21=84,I21=83,I21=82,I21=81,I21=80,I21=79,I21=78,I21=77,I21=76,I21=75),"REVIEW","FAIL"))</f>
        <v>PASS</v>
      </c>
      <c r="K20" s="19"/>
      <c r="L20" s="20" t="str">
        <f>IF(K21&gt;89,"PASS",IF(OR(K21=89,K21=88,K21=87,K21=86,K21=85,K21=84,K21=83,K21=82,K21=81,K21=80,K21=79,K21=78,K21=77,K21=76,K21=75),"REVIEW","FAIL"))</f>
        <v>PASS</v>
      </c>
      <c r="M20" s="19"/>
      <c r="N20" s="20" t="str">
        <f>IF(M21&gt;89,"PASS",IF(OR(M21=89,M21=88,M21=87,M21=86,M21=85,M21=84,M21=83,M21=82,M21=81,M21=80,M21=79,M21=78,M21=77,M21=76,M21=75),"REVIEW","FAIL"))</f>
        <v>PASS</v>
      </c>
      <c r="O20" s="19"/>
      <c r="P20" s="20" t="str">
        <f>IF(O21&gt;89,"PASS",IF(OR(O21=89,O21=88,O21=87,O21=86,O21=85,O21=84,O21=83,O21=82,O21=81,O21=80,O21=79,O21=78,O21=77,O21=76,O21=75),"REVIEW","FAIL"))</f>
        <v>PASS</v>
      </c>
      <c r="Q20" s="19"/>
      <c r="R20" s="20" t="str">
        <f t="shared" ref="R20" si="0">IF(Q21&gt;89,"PASS",IF(OR(Q21=89,Q21=88,Q21=87,Q21=86,Q21=85,Q21=84,Q21=83,Q21=82,Q21=81,Q21=80,Q21=79,Q21=78,Q21=77,Q21=76,Q21=75),"REVIEW","FAIL"))</f>
        <v>PASS</v>
      </c>
      <c r="S20" s="19"/>
      <c r="T20" s="20" t="str">
        <f t="shared" ref="T20:AB20" si="1">IF(S21&gt;89,"PASS",IF(OR(S21=89,S21=88,S21=87,S21=86,S21=85,S21=84,S21=83,S21=82,S21=81,S21=80,S21=79,S21=78,S21=77,S21=76,S21=75),"REVIEW","FAIL"))</f>
        <v>PASS</v>
      </c>
      <c r="U20" s="19"/>
      <c r="V20" s="20" t="str">
        <f t="shared" si="1"/>
        <v>PASS</v>
      </c>
      <c r="W20" s="19"/>
      <c r="X20" s="20" t="str">
        <f t="shared" si="1"/>
        <v>PASS</v>
      </c>
      <c r="Y20" s="19"/>
      <c r="Z20" s="20" t="str">
        <f t="shared" si="1"/>
        <v>PASS</v>
      </c>
      <c r="AA20" s="19"/>
      <c r="AB20" s="39" t="str">
        <f t="shared" si="1"/>
        <v>PASS</v>
      </c>
    </row>
    <row r="21" spans="1:34" ht="16.5" thickBot="1" x14ac:dyDescent="0.2">
      <c r="A21" s="6"/>
      <c r="B21" s="6"/>
      <c r="C21" s="6"/>
      <c r="D21" s="40" t="s">
        <v>14</v>
      </c>
      <c r="E21" s="67" t="str">
        <f>IF(E24="","",AVERAGE(F24:F32))</f>
        <v/>
      </c>
      <c r="F21" s="69"/>
      <c r="G21" s="67" t="str">
        <f>IF(G24="","",AVERAGE(H24:H32))</f>
        <v/>
      </c>
      <c r="H21" s="69"/>
      <c r="I21" s="67" t="str">
        <f>IF(I24="","",AVERAGE(J24:J32))</f>
        <v/>
      </c>
      <c r="J21" s="69"/>
      <c r="K21" s="67" t="str">
        <f>IF(K24="","",AVERAGE(L24:L32))</f>
        <v/>
      </c>
      <c r="L21" s="69"/>
      <c r="M21" s="67" t="str">
        <f>IF(M24="","",AVERAGE(N24:N32))</f>
        <v/>
      </c>
      <c r="N21" s="69"/>
      <c r="O21" s="67" t="str">
        <f>IF(O24="","",AVERAGE(P24:P32))</f>
        <v/>
      </c>
      <c r="P21" s="69"/>
      <c r="Q21" s="67" t="str">
        <f>IF(Q24="","",AVERAGE(R24:R32))</f>
        <v/>
      </c>
      <c r="R21" s="69"/>
      <c r="S21" s="67" t="str">
        <f>IF(S24="","",AVERAGE(T24:T32))</f>
        <v/>
      </c>
      <c r="T21" s="69"/>
      <c r="U21" s="67" t="str">
        <f>IF(U24="","",AVERAGE(V24:V32))</f>
        <v/>
      </c>
      <c r="V21" s="69"/>
      <c r="W21" s="67" t="str">
        <f>IF(W24="","",AVERAGE(X24:X32))</f>
        <v/>
      </c>
      <c r="X21" s="69"/>
      <c r="Y21" s="67" t="str">
        <f>IF(Y24="","",AVERAGE(Z24:Z32))</f>
        <v/>
      </c>
      <c r="Z21" s="69"/>
      <c r="AA21" s="67" t="str">
        <f>IF(AA24="","",AVERAGE(AB24:AB32))</f>
        <v/>
      </c>
      <c r="AB21" s="68"/>
    </row>
    <row r="22" spans="1:34" ht="57.75" customHeight="1" x14ac:dyDescent="0.15">
      <c r="A22" s="47" t="s">
        <v>1</v>
      </c>
      <c r="B22" s="47" t="s">
        <v>13</v>
      </c>
      <c r="C22" s="47"/>
      <c r="D22" s="35" t="s">
        <v>2</v>
      </c>
      <c r="E22" s="65">
        <v>46753</v>
      </c>
      <c r="F22" s="66"/>
      <c r="G22" s="65">
        <v>46784</v>
      </c>
      <c r="H22" s="66"/>
      <c r="I22" s="65">
        <v>46813</v>
      </c>
      <c r="J22" s="66"/>
      <c r="K22" s="65">
        <v>46844</v>
      </c>
      <c r="L22" s="66"/>
      <c r="M22" s="65">
        <v>46874</v>
      </c>
      <c r="N22" s="66"/>
      <c r="O22" s="65">
        <v>46905</v>
      </c>
      <c r="P22" s="66"/>
      <c r="Q22" s="65">
        <v>46935</v>
      </c>
      <c r="R22" s="66"/>
      <c r="S22" s="65">
        <v>46966</v>
      </c>
      <c r="T22" s="66"/>
      <c r="U22" s="65">
        <v>46997</v>
      </c>
      <c r="V22" s="66"/>
      <c r="W22" s="65">
        <v>47027</v>
      </c>
      <c r="X22" s="66"/>
      <c r="Y22" s="65">
        <v>47058</v>
      </c>
      <c r="Z22" s="66"/>
      <c r="AA22" s="65">
        <v>47088</v>
      </c>
      <c r="AB22" s="66"/>
      <c r="AF22" s="56"/>
      <c r="AG22" s="57"/>
      <c r="AH22" s="57"/>
    </row>
    <row r="23" spans="1:34" ht="16.5" thickBot="1" x14ac:dyDescent="0.2">
      <c r="A23" s="47"/>
      <c r="B23" s="47"/>
      <c r="C23" s="47"/>
      <c r="D23" s="28">
        <f>SUM(D24:D32)</f>
        <v>100</v>
      </c>
      <c r="E23" s="29" t="s">
        <v>3</v>
      </c>
      <c r="F23" s="30" t="s">
        <v>4</v>
      </c>
      <c r="G23" s="29" t="s">
        <v>3</v>
      </c>
      <c r="H23" s="30" t="s">
        <v>4</v>
      </c>
      <c r="I23" s="29" t="s">
        <v>3</v>
      </c>
      <c r="J23" s="30" t="s">
        <v>4</v>
      </c>
      <c r="K23" s="29" t="s">
        <v>3</v>
      </c>
      <c r="L23" s="30" t="s">
        <v>4</v>
      </c>
      <c r="M23" s="29" t="s">
        <v>3</v>
      </c>
      <c r="N23" s="30" t="s">
        <v>4</v>
      </c>
      <c r="O23" s="29" t="s">
        <v>3</v>
      </c>
      <c r="P23" s="30" t="s">
        <v>4</v>
      </c>
      <c r="Q23" s="29" t="s">
        <v>3</v>
      </c>
      <c r="R23" s="30" t="s">
        <v>4</v>
      </c>
      <c r="S23" s="29" t="s">
        <v>3</v>
      </c>
      <c r="T23" s="30" t="s">
        <v>4</v>
      </c>
      <c r="U23" s="29" t="s">
        <v>3</v>
      </c>
      <c r="V23" s="30" t="s">
        <v>4</v>
      </c>
      <c r="W23" s="29" t="s">
        <v>3</v>
      </c>
      <c r="X23" s="30" t="s">
        <v>4</v>
      </c>
      <c r="Y23" s="29" t="s">
        <v>3</v>
      </c>
      <c r="Z23" s="30" t="s">
        <v>4</v>
      </c>
      <c r="AA23" s="29" t="s">
        <v>3</v>
      </c>
      <c r="AB23" s="30" t="s">
        <v>4</v>
      </c>
      <c r="AF23" s="56"/>
      <c r="AG23" s="57"/>
      <c r="AH23" s="57"/>
    </row>
    <row r="24" spans="1:34" ht="107.25" customHeight="1" thickBot="1" x14ac:dyDescent="0.2">
      <c r="A24" s="22">
        <v>1</v>
      </c>
      <c r="B24" s="43" t="s">
        <v>32</v>
      </c>
      <c r="C24" s="44"/>
      <c r="D24" s="21">
        <v>5</v>
      </c>
      <c r="E24" s="26"/>
      <c r="F24" s="34">
        <f>(D24-E24)/D24</f>
        <v>1</v>
      </c>
      <c r="G24" s="26"/>
      <c r="H24" s="34">
        <f>(D24-G24)/D24</f>
        <v>1</v>
      </c>
      <c r="I24" s="26"/>
      <c r="J24" s="34">
        <f>(D24-I24)/D24</f>
        <v>1</v>
      </c>
      <c r="K24" s="26"/>
      <c r="L24" s="34">
        <f>(D24-K24)/D24</f>
        <v>1</v>
      </c>
      <c r="M24" s="26"/>
      <c r="N24" s="34">
        <f>(D24-M24)/D24</f>
        <v>1</v>
      </c>
      <c r="O24" s="26"/>
      <c r="P24" s="34">
        <f>(D24-O24)/D24</f>
        <v>1</v>
      </c>
      <c r="Q24" s="26"/>
      <c r="R24" s="34">
        <f>(D24-Q24)/D24</f>
        <v>1</v>
      </c>
      <c r="S24" s="26"/>
      <c r="T24" s="34">
        <f>(D24-S24)/D24</f>
        <v>1</v>
      </c>
      <c r="U24" s="26"/>
      <c r="V24" s="34">
        <f>(D24-U24)/D24</f>
        <v>1</v>
      </c>
      <c r="W24" s="26"/>
      <c r="X24" s="34">
        <f>(D24-W24)/D24</f>
        <v>1</v>
      </c>
      <c r="Y24" s="26"/>
      <c r="Z24" s="34">
        <f>(D24-Y24)/D24</f>
        <v>1</v>
      </c>
      <c r="AA24" s="26"/>
      <c r="AB24" s="34">
        <f>(D24-AA24)/D24</f>
        <v>1</v>
      </c>
      <c r="AF24" s="56"/>
      <c r="AG24" s="57"/>
      <c r="AH24" s="57"/>
    </row>
    <row r="25" spans="1:34" ht="75" customHeight="1" thickBot="1" x14ac:dyDescent="0.2">
      <c r="A25" s="22">
        <v>2</v>
      </c>
      <c r="B25" s="43" t="s">
        <v>10</v>
      </c>
      <c r="C25" s="44"/>
      <c r="D25" s="21">
        <v>10</v>
      </c>
      <c r="E25" s="26"/>
      <c r="F25" s="34">
        <f>(D25-E25)/D25</f>
        <v>1</v>
      </c>
      <c r="G25" s="26"/>
      <c r="H25" s="34">
        <f>(D25-G25)/D25</f>
        <v>1</v>
      </c>
      <c r="I25" s="26"/>
      <c r="J25" s="34">
        <f>(D25-I25)/D25</f>
        <v>1</v>
      </c>
      <c r="K25" s="26"/>
      <c r="L25" s="34">
        <f>(D25-K25)/D25</f>
        <v>1</v>
      </c>
      <c r="M25" s="26"/>
      <c r="N25" s="34">
        <f>(D25-M25)/D25</f>
        <v>1</v>
      </c>
      <c r="O25" s="26"/>
      <c r="P25" s="34">
        <f>(D25-O25)/D25</f>
        <v>1</v>
      </c>
      <c r="Q25" s="26"/>
      <c r="R25" s="34">
        <f>(D25-Q25)/D25</f>
        <v>1</v>
      </c>
      <c r="S25" s="26"/>
      <c r="T25" s="34">
        <f>(D25-S25)/D25</f>
        <v>1</v>
      </c>
      <c r="U25" s="26"/>
      <c r="V25" s="34">
        <f>(D25-U25)/D25</f>
        <v>1</v>
      </c>
      <c r="W25" s="26"/>
      <c r="X25" s="34">
        <f>(D25-W25)/D25</f>
        <v>1</v>
      </c>
      <c r="Y25" s="26"/>
      <c r="Z25" s="34">
        <f>(D25-Y25)/D25</f>
        <v>1</v>
      </c>
      <c r="AA25" s="26"/>
      <c r="AB25" s="34">
        <f>(D25-AA25)/D25</f>
        <v>1</v>
      </c>
      <c r="AF25" s="56"/>
      <c r="AG25" s="57"/>
      <c r="AH25" s="57"/>
    </row>
    <row r="26" spans="1:34" ht="69" customHeight="1" thickBot="1" x14ac:dyDescent="0.2">
      <c r="A26" s="22">
        <v>3</v>
      </c>
      <c r="B26" s="54" t="s">
        <v>9</v>
      </c>
      <c r="C26" s="55"/>
      <c r="D26" s="21">
        <v>10</v>
      </c>
      <c r="E26" s="26"/>
      <c r="F26" s="34">
        <f>(D26-E26)/D26</f>
        <v>1</v>
      </c>
      <c r="G26" s="26"/>
      <c r="H26" s="34">
        <f t="shared" ref="H26:H32" si="2">(D26-G26)/D26</f>
        <v>1</v>
      </c>
      <c r="I26" s="26"/>
      <c r="J26" s="34">
        <f t="shared" ref="J26:J32" si="3">(D26-I26)/D26</f>
        <v>1</v>
      </c>
      <c r="K26" s="26"/>
      <c r="L26" s="34">
        <f t="shared" ref="L26:L32" si="4">(D26-K26)/D26</f>
        <v>1</v>
      </c>
      <c r="M26" s="26"/>
      <c r="N26" s="34">
        <f t="shared" ref="N26:N32" si="5">(D26-M26)/D26</f>
        <v>1</v>
      </c>
      <c r="O26" s="26"/>
      <c r="P26" s="34">
        <f t="shared" ref="P26:P32" si="6">(D26-O26)/D26</f>
        <v>1</v>
      </c>
      <c r="Q26" s="26"/>
      <c r="R26" s="34">
        <f t="shared" ref="R26:R32" si="7">(D26-Q26)/D26</f>
        <v>1</v>
      </c>
      <c r="S26" s="26"/>
      <c r="T26" s="34">
        <f t="shared" ref="T26:T32" si="8">(D26-S26)/D26</f>
        <v>1</v>
      </c>
      <c r="U26" s="26"/>
      <c r="V26" s="34">
        <f t="shared" ref="V26:V32" si="9">(D26-U26)/D26</f>
        <v>1</v>
      </c>
      <c r="W26" s="26"/>
      <c r="X26" s="34">
        <f t="shared" ref="X26:X32" si="10">(D26-W26)/D26</f>
        <v>1</v>
      </c>
      <c r="Y26" s="26"/>
      <c r="Z26" s="34">
        <f t="shared" ref="Z26:Z32" si="11">(D26-Y26)/D26</f>
        <v>1</v>
      </c>
      <c r="AA26" s="26"/>
      <c r="AB26" s="34">
        <f t="shared" ref="AB26:AB32" si="12">(D26-AA26)/D26</f>
        <v>1</v>
      </c>
      <c r="AF26" s="17"/>
      <c r="AG26" s="18"/>
      <c r="AH26" s="18"/>
    </row>
    <row r="27" spans="1:34" ht="209.25" customHeight="1" thickBot="1" x14ac:dyDescent="0.2">
      <c r="A27" s="22">
        <v>4</v>
      </c>
      <c r="B27" s="54" t="s">
        <v>11</v>
      </c>
      <c r="C27" s="55"/>
      <c r="D27" s="21">
        <v>15</v>
      </c>
      <c r="E27" s="26"/>
      <c r="F27" s="34">
        <f t="shared" ref="F27:F32" si="13">(D27-E27)/D27</f>
        <v>1</v>
      </c>
      <c r="G27" s="26"/>
      <c r="H27" s="34">
        <f t="shared" si="2"/>
        <v>1</v>
      </c>
      <c r="I27" s="26"/>
      <c r="J27" s="34">
        <f t="shared" si="3"/>
        <v>1</v>
      </c>
      <c r="K27" s="26"/>
      <c r="L27" s="34">
        <f t="shared" si="4"/>
        <v>1</v>
      </c>
      <c r="M27" s="26"/>
      <c r="N27" s="34">
        <f t="shared" si="5"/>
        <v>1</v>
      </c>
      <c r="O27" s="26"/>
      <c r="P27" s="34">
        <f t="shared" si="6"/>
        <v>1</v>
      </c>
      <c r="Q27" s="26"/>
      <c r="R27" s="34">
        <f t="shared" si="7"/>
        <v>1</v>
      </c>
      <c r="S27" s="26"/>
      <c r="T27" s="34">
        <f t="shared" si="8"/>
        <v>1</v>
      </c>
      <c r="U27" s="26"/>
      <c r="V27" s="34">
        <f t="shared" si="9"/>
        <v>1</v>
      </c>
      <c r="W27" s="26"/>
      <c r="X27" s="34">
        <f t="shared" si="10"/>
        <v>1</v>
      </c>
      <c r="Y27" s="26"/>
      <c r="Z27" s="34">
        <f t="shared" si="11"/>
        <v>1</v>
      </c>
      <c r="AA27" s="26"/>
      <c r="AB27" s="34">
        <f t="shared" si="12"/>
        <v>1</v>
      </c>
    </row>
    <row r="28" spans="1:34" ht="141.75" customHeight="1" thickBot="1" x14ac:dyDescent="0.2">
      <c r="A28" s="22">
        <v>5</v>
      </c>
      <c r="B28" s="54" t="s">
        <v>8</v>
      </c>
      <c r="C28" s="55"/>
      <c r="D28" s="21">
        <v>3</v>
      </c>
      <c r="E28" s="26"/>
      <c r="F28" s="34">
        <f t="shared" si="13"/>
        <v>1</v>
      </c>
      <c r="G28" s="26"/>
      <c r="H28" s="34">
        <f t="shared" si="2"/>
        <v>1</v>
      </c>
      <c r="I28" s="26"/>
      <c r="J28" s="34">
        <f t="shared" si="3"/>
        <v>1</v>
      </c>
      <c r="K28" s="26"/>
      <c r="L28" s="34">
        <f t="shared" si="4"/>
        <v>1</v>
      </c>
      <c r="M28" s="26"/>
      <c r="N28" s="34">
        <f t="shared" si="5"/>
        <v>1</v>
      </c>
      <c r="O28" s="26"/>
      <c r="P28" s="34">
        <f t="shared" si="6"/>
        <v>1</v>
      </c>
      <c r="Q28" s="26"/>
      <c r="R28" s="34">
        <f t="shared" si="7"/>
        <v>1</v>
      </c>
      <c r="S28" s="26"/>
      <c r="T28" s="34">
        <f t="shared" si="8"/>
        <v>1</v>
      </c>
      <c r="U28" s="26"/>
      <c r="V28" s="34">
        <f t="shared" si="9"/>
        <v>1</v>
      </c>
      <c r="W28" s="26"/>
      <c r="X28" s="34">
        <f t="shared" si="10"/>
        <v>1</v>
      </c>
      <c r="Y28" s="26"/>
      <c r="Z28" s="34">
        <f t="shared" si="11"/>
        <v>1</v>
      </c>
      <c r="AA28" s="26"/>
      <c r="AB28" s="34">
        <f t="shared" si="12"/>
        <v>1</v>
      </c>
    </row>
    <row r="29" spans="1:34" ht="72" customHeight="1" thickBot="1" x14ac:dyDescent="0.2">
      <c r="A29" s="22">
        <v>6</v>
      </c>
      <c r="B29" s="54" t="s">
        <v>12</v>
      </c>
      <c r="C29" s="55"/>
      <c r="D29" s="21">
        <v>22</v>
      </c>
      <c r="E29" s="26"/>
      <c r="F29" s="34">
        <f t="shared" si="13"/>
        <v>1</v>
      </c>
      <c r="G29" s="26"/>
      <c r="H29" s="34">
        <f t="shared" si="2"/>
        <v>1</v>
      </c>
      <c r="I29" s="26"/>
      <c r="J29" s="34">
        <f t="shared" si="3"/>
        <v>1</v>
      </c>
      <c r="K29" s="26"/>
      <c r="L29" s="34">
        <f t="shared" si="4"/>
        <v>1</v>
      </c>
      <c r="M29" s="26"/>
      <c r="N29" s="34">
        <f t="shared" si="5"/>
        <v>1</v>
      </c>
      <c r="O29" s="26"/>
      <c r="P29" s="34">
        <f t="shared" si="6"/>
        <v>1</v>
      </c>
      <c r="Q29" s="26"/>
      <c r="R29" s="34">
        <f t="shared" si="7"/>
        <v>1</v>
      </c>
      <c r="S29" s="26"/>
      <c r="T29" s="34">
        <f t="shared" si="8"/>
        <v>1</v>
      </c>
      <c r="U29" s="26"/>
      <c r="V29" s="34">
        <f t="shared" si="9"/>
        <v>1</v>
      </c>
      <c r="W29" s="26"/>
      <c r="X29" s="34">
        <f t="shared" si="10"/>
        <v>1</v>
      </c>
      <c r="Y29" s="26"/>
      <c r="Z29" s="34">
        <f t="shared" si="11"/>
        <v>1</v>
      </c>
      <c r="AA29" s="26"/>
      <c r="AB29" s="34">
        <f t="shared" si="12"/>
        <v>1</v>
      </c>
    </row>
    <row r="30" spans="1:34" ht="119.25" customHeight="1" thickBot="1" x14ac:dyDescent="0.2">
      <c r="A30" s="22">
        <v>7</v>
      </c>
      <c r="B30" s="54" t="s">
        <v>5</v>
      </c>
      <c r="C30" s="55"/>
      <c r="D30" s="21">
        <v>15</v>
      </c>
      <c r="E30" s="26"/>
      <c r="F30" s="34">
        <f t="shared" si="13"/>
        <v>1</v>
      </c>
      <c r="G30" s="26"/>
      <c r="H30" s="34">
        <f t="shared" si="2"/>
        <v>1</v>
      </c>
      <c r="I30" s="26"/>
      <c r="J30" s="34">
        <f t="shared" si="3"/>
        <v>1</v>
      </c>
      <c r="K30" s="26"/>
      <c r="L30" s="34">
        <f t="shared" si="4"/>
        <v>1</v>
      </c>
      <c r="M30" s="26"/>
      <c r="N30" s="34">
        <f t="shared" si="5"/>
        <v>1</v>
      </c>
      <c r="O30" s="26"/>
      <c r="P30" s="34">
        <f t="shared" si="6"/>
        <v>1</v>
      </c>
      <c r="Q30" s="26"/>
      <c r="R30" s="34">
        <f t="shared" si="7"/>
        <v>1</v>
      </c>
      <c r="S30" s="26"/>
      <c r="T30" s="34">
        <f t="shared" si="8"/>
        <v>1</v>
      </c>
      <c r="U30" s="26"/>
      <c r="V30" s="34">
        <f t="shared" si="9"/>
        <v>1</v>
      </c>
      <c r="W30" s="26"/>
      <c r="X30" s="34">
        <f t="shared" si="10"/>
        <v>1</v>
      </c>
      <c r="Y30" s="26"/>
      <c r="Z30" s="34">
        <f t="shared" si="11"/>
        <v>1</v>
      </c>
      <c r="AA30" s="26"/>
      <c r="AB30" s="34">
        <f t="shared" si="12"/>
        <v>1</v>
      </c>
    </row>
    <row r="31" spans="1:34" ht="196.5" customHeight="1" thickBot="1" x14ac:dyDescent="0.2">
      <c r="A31" s="22">
        <v>8</v>
      </c>
      <c r="B31" s="54" t="s">
        <v>6</v>
      </c>
      <c r="C31" s="55"/>
      <c r="D31" s="21">
        <v>10</v>
      </c>
      <c r="E31" s="26"/>
      <c r="F31" s="34">
        <f t="shared" si="13"/>
        <v>1</v>
      </c>
      <c r="G31" s="26"/>
      <c r="H31" s="34">
        <f t="shared" si="2"/>
        <v>1</v>
      </c>
      <c r="I31" s="26"/>
      <c r="J31" s="34">
        <f t="shared" si="3"/>
        <v>1</v>
      </c>
      <c r="K31" s="26"/>
      <c r="L31" s="34">
        <f t="shared" si="4"/>
        <v>1</v>
      </c>
      <c r="M31" s="26"/>
      <c r="N31" s="34">
        <f t="shared" si="5"/>
        <v>1</v>
      </c>
      <c r="O31" s="26"/>
      <c r="P31" s="34">
        <f t="shared" si="6"/>
        <v>1</v>
      </c>
      <c r="Q31" s="26"/>
      <c r="R31" s="34">
        <f t="shared" si="7"/>
        <v>1</v>
      </c>
      <c r="S31" s="26"/>
      <c r="T31" s="34">
        <f t="shared" si="8"/>
        <v>1</v>
      </c>
      <c r="U31" s="26"/>
      <c r="V31" s="34">
        <f t="shared" si="9"/>
        <v>1</v>
      </c>
      <c r="W31" s="26"/>
      <c r="X31" s="34">
        <f t="shared" si="10"/>
        <v>1</v>
      </c>
      <c r="Y31" s="26"/>
      <c r="Z31" s="34">
        <f t="shared" si="11"/>
        <v>1</v>
      </c>
      <c r="AA31" s="26"/>
      <c r="AB31" s="34">
        <f t="shared" si="12"/>
        <v>1</v>
      </c>
    </row>
    <row r="32" spans="1:34" ht="192" customHeight="1" thickBot="1" x14ac:dyDescent="0.2">
      <c r="A32" s="22">
        <v>9</v>
      </c>
      <c r="B32" s="54" t="s">
        <v>7</v>
      </c>
      <c r="C32" s="55"/>
      <c r="D32" s="21">
        <v>10</v>
      </c>
      <c r="E32" s="26"/>
      <c r="F32" s="34">
        <f t="shared" si="13"/>
        <v>1</v>
      </c>
      <c r="G32" s="26"/>
      <c r="H32" s="34">
        <f t="shared" si="2"/>
        <v>1</v>
      </c>
      <c r="I32" s="26"/>
      <c r="J32" s="34">
        <f t="shared" si="3"/>
        <v>1</v>
      </c>
      <c r="K32" s="26"/>
      <c r="L32" s="34">
        <f t="shared" si="4"/>
        <v>1</v>
      </c>
      <c r="M32" s="26"/>
      <c r="N32" s="34">
        <f t="shared" si="5"/>
        <v>1</v>
      </c>
      <c r="O32" s="26"/>
      <c r="P32" s="34">
        <f t="shared" si="6"/>
        <v>1</v>
      </c>
      <c r="Q32" s="26"/>
      <c r="R32" s="34">
        <f t="shared" si="7"/>
        <v>1</v>
      </c>
      <c r="S32" s="26"/>
      <c r="T32" s="34">
        <f t="shared" si="8"/>
        <v>1</v>
      </c>
      <c r="U32" s="26"/>
      <c r="V32" s="34">
        <f t="shared" si="9"/>
        <v>1</v>
      </c>
      <c r="W32" s="26"/>
      <c r="X32" s="34">
        <f t="shared" si="10"/>
        <v>1</v>
      </c>
      <c r="Y32" s="26"/>
      <c r="Z32" s="34">
        <f t="shared" si="11"/>
        <v>1</v>
      </c>
      <c r="AA32" s="26"/>
      <c r="AB32" s="34">
        <f t="shared" si="12"/>
        <v>1</v>
      </c>
    </row>
    <row r="33" spans="1:28" x14ac:dyDescent="0.1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</row>
    <row r="34" spans="1:28" x14ac:dyDescent="0.1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</row>
    <row r="35" spans="1:28" x14ac:dyDescent="0.1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</row>
    <row r="36" spans="1:28" x14ac:dyDescent="0.1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</row>
  </sheetData>
  <mergeCells count="65">
    <mergeCell ref="O11:R11"/>
    <mergeCell ref="S11:AB11"/>
    <mergeCell ref="A4:AB5"/>
    <mergeCell ref="O7:R7"/>
    <mergeCell ref="S7:AB7"/>
    <mergeCell ref="C8:F8"/>
    <mergeCell ref="O8:R8"/>
    <mergeCell ref="S8:AB8"/>
    <mergeCell ref="C9:F9"/>
    <mergeCell ref="O9:R9"/>
    <mergeCell ref="S9:AB9"/>
    <mergeCell ref="O10:R10"/>
    <mergeCell ref="S10:AB10"/>
    <mergeCell ref="O12:R12"/>
    <mergeCell ref="S12:AB12"/>
    <mergeCell ref="O13:AB13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Y18:Z18"/>
    <mergeCell ref="AA18:AB18"/>
    <mergeCell ref="E21:F21"/>
    <mergeCell ref="G21:H21"/>
    <mergeCell ref="I21:J21"/>
    <mergeCell ref="K21:L21"/>
    <mergeCell ref="M21:N21"/>
    <mergeCell ref="AA21:AB21"/>
    <mergeCell ref="A22:A23"/>
    <mergeCell ref="B22:C23"/>
    <mergeCell ref="E22:F22"/>
    <mergeCell ref="G22:H22"/>
    <mergeCell ref="I22:J22"/>
    <mergeCell ref="K22:L22"/>
    <mergeCell ref="M22:N22"/>
    <mergeCell ref="O22:P22"/>
    <mergeCell ref="Q22:R22"/>
    <mergeCell ref="O21:P21"/>
    <mergeCell ref="Q21:R21"/>
    <mergeCell ref="S21:T21"/>
    <mergeCell ref="U21:V21"/>
    <mergeCell ref="W21:X21"/>
    <mergeCell ref="Y21:Z21"/>
    <mergeCell ref="B30:C30"/>
    <mergeCell ref="B31:C31"/>
    <mergeCell ref="B32:C32"/>
    <mergeCell ref="AG22:AH25"/>
    <mergeCell ref="B25:C25"/>
    <mergeCell ref="B26:C26"/>
    <mergeCell ref="B27:C27"/>
    <mergeCell ref="B28:C28"/>
    <mergeCell ref="B29:C29"/>
    <mergeCell ref="S22:T22"/>
    <mergeCell ref="U22:V22"/>
    <mergeCell ref="W22:X22"/>
    <mergeCell ref="Y22:Z22"/>
    <mergeCell ref="AA22:AB22"/>
    <mergeCell ref="AF22:AF25"/>
    <mergeCell ref="B24:C24"/>
  </mergeCells>
  <phoneticPr fontId="3" type="noConversion"/>
  <conditionalFormatting sqref="D25:D26">
    <cfRule type="cellIs" dxfId="123" priority="312" stopIfTrue="1" operator="equal">
      <formula>"产品制造商"</formula>
    </cfRule>
    <cfRule type="cellIs" dxfId="122" priority="313" stopIfTrue="1" operator="equal">
      <formula>"表面处理"</formula>
    </cfRule>
    <cfRule type="cellIs" dxfId="121" priority="314" stopIfTrue="1" operator="equal">
      <formula>"热处理"</formula>
    </cfRule>
  </conditionalFormatting>
  <conditionalFormatting sqref="D27:D32">
    <cfRule type="cellIs" dxfId="120" priority="306" stopIfTrue="1" operator="equal">
      <formula>"产品制造商"</formula>
    </cfRule>
    <cfRule type="cellIs" dxfId="119" priority="307" stopIfTrue="1" operator="equal">
      <formula>"表面处理"</formula>
    </cfRule>
    <cfRule type="cellIs" dxfId="118" priority="308" stopIfTrue="1" operator="equal">
      <formula>"热处理"</formula>
    </cfRule>
  </conditionalFormatting>
  <conditionalFormatting sqref="E25:E32 G25:G32 I25:I32 K25:K32 M25:M32 O25:O32 Q25:Q32 S25:S32 U25:U32 W25:W32 Y25:Y32 AA25:AA32">
    <cfRule type="cellIs" dxfId="117" priority="215" stopIfTrue="1" operator="equal">
      <formula>"产品制造商"</formula>
    </cfRule>
    <cfRule type="cellIs" dxfId="116" priority="216" stopIfTrue="1" operator="equal">
      <formula>"表面处理"</formula>
    </cfRule>
    <cfRule type="cellIs" dxfId="115" priority="217" stopIfTrue="1" operator="equal">
      <formula>"热处理"</formula>
    </cfRule>
  </conditionalFormatting>
  <conditionalFormatting sqref="F25:F32 H25:H32 J25:J32 L25:L32 N25:N32 P25:P32 R25:R32 T25:T32 V25:V32 X25:X32 Z25:Z32 AB25:AB32">
    <cfRule type="cellIs" dxfId="114" priority="210" operator="between">
      <formula>0.8</formula>
      <formula>0.89</formula>
    </cfRule>
    <cfRule type="cellIs" dxfId="113" priority="211" operator="between">
      <formula>0.94</formula>
      <formula>0.9</formula>
    </cfRule>
  </conditionalFormatting>
  <conditionalFormatting sqref="F25:F32 H25:H32 J25:J32 L25:L32 N25:N32 P25:P32 R25:R32 T25:T32 V25:V32 X25:X32 Z25:Z32 AB25:AB32">
    <cfRule type="cellIs" dxfId="112" priority="212" operator="lessThan">
      <formula>0.7</formula>
    </cfRule>
    <cfRule type="cellIs" dxfId="111" priority="213" operator="between">
      <formula>0.7</formula>
      <formula>0.79</formula>
    </cfRule>
    <cfRule type="cellIs" dxfId="110" priority="214" operator="greaterThanOrEqual">
      <formula>0.95</formula>
    </cfRule>
  </conditionalFormatting>
  <conditionalFormatting sqref="D24:E24 G24 I24 K24 M24 O24 Q24 S24 U24 W24 Y24 AA24">
    <cfRule type="cellIs" dxfId="109" priority="108" stopIfTrue="1" operator="equal">
      <formula>"产品制造商"</formula>
    </cfRule>
    <cfRule type="cellIs" dxfId="108" priority="109" stopIfTrue="1" operator="equal">
      <formula>"表面处理"</formula>
    </cfRule>
    <cfRule type="cellIs" dxfId="107" priority="110" stopIfTrue="1" operator="equal">
      <formula>"热处理"</formula>
    </cfRule>
  </conditionalFormatting>
  <conditionalFormatting sqref="G24 I24 K24 M24 O24 Q24 S24 U24 W24 Y24 AA24">
    <cfRule type="cellIs" dxfId="106" priority="105" stopIfTrue="1" operator="equal">
      <formula>"产品制造商"</formula>
    </cfRule>
    <cfRule type="cellIs" dxfId="105" priority="106" stopIfTrue="1" operator="equal">
      <formula>"表面处理"</formula>
    </cfRule>
    <cfRule type="cellIs" dxfId="104" priority="107" stopIfTrue="1" operator="equal">
      <formula>"热处理"</formula>
    </cfRule>
  </conditionalFormatting>
  <conditionalFormatting sqref="F24 H24 J24 L24 N24 P24 R24 T24 V24 X24 Z24 AB24">
    <cfRule type="cellIs" dxfId="103" priority="100" operator="between">
      <formula>0.8</formula>
      <formula>0.89</formula>
    </cfRule>
    <cfRule type="cellIs" dxfId="102" priority="101" operator="between">
      <formula>0.94</formula>
      <formula>0.9</formula>
    </cfRule>
  </conditionalFormatting>
  <conditionalFormatting sqref="F24 H24 J24 L24 N24 P24 R24 T24 V24 X24 Z24 AB24">
    <cfRule type="cellIs" dxfId="101" priority="102" operator="lessThan">
      <formula>0.7</formula>
    </cfRule>
    <cfRule type="cellIs" dxfId="100" priority="103" operator="between">
      <formula>0.7</formula>
      <formula>0.79</formula>
    </cfRule>
    <cfRule type="cellIs" dxfId="99" priority="104" operator="greaterThanOrEqual">
      <formula>0.95</formula>
    </cfRule>
  </conditionalFormatting>
  <conditionalFormatting sqref="F19:F20 E18 G18 I18 K18 M18 O18 Q18 S18 U18 W18 Y18 AA18">
    <cfRule type="cellIs" dxfId="98" priority="97" operator="equal">
      <formula>"Terrible"</formula>
    </cfRule>
    <cfRule type="cellIs" dxfId="97" priority="98" operator="equal">
      <formula>"Poor"</formula>
    </cfRule>
    <cfRule type="cellIs" dxfId="96" priority="99" operator="equal">
      <formula>"Excellent"</formula>
    </cfRule>
  </conditionalFormatting>
  <conditionalFormatting sqref="E18:AB18">
    <cfRule type="containsBlanks" dxfId="95" priority="73">
      <formula>LEN(TRIM(E18))=0</formula>
    </cfRule>
    <cfRule type="cellIs" dxfId="94" priority="95" operator="equal">
      <formula>"Fair"</formula>
    </cfRule>
    <cfRule type="cellIs" dxfId="93" priority="96" operator="equal">
      <formula>"Good"</formula>
    </cfRule>
  </conditionalFormatting>
  <conditionalFormatting sqref="H19:H20">
    <cfRule type="cellIs" dxfId="92" priority="92" operator="equal">
      <formula>"Terrible"</formula>
    </cfRule>
    <cfRule type="cellIs" dxfId="91" priority="93" operator="equal">
      <formula>"Poor"</formula>
    </cfRule>
    <cfRule type="cellIs" dxfId="90" priority="94" operator="equal">
      <formula>"Excellent"</formula>
    </cfRule>
  </conditionalFormatting>
  <conditionalFormatting sqref="J19:J20">
    <cfRule type="cellIs" dxfId="89" priority="89" operator="equal">
      <formula>"Terrible"</formula>
    </cfRule>
    <cfRule type="cellIs" dxfId="88" priority="90" operator="equal">
      <formula>"Poor"</formula>
    </cfRule>
    <cfRule type="cellIs" dxfId="87" priority="91" operator="equal">
      <formula>"Excellent"</formula>
    </cfRule>
  </conditionalFormatting>
  <conditionalFormatting sqref="L19:L20">
    <cfRule type="cellIs" dxfId="86" priority="86" operator="equal">
      <formula>"Terrible"</formula>
    </cfRule>
    <cfRule type="cellIs" dxfId="85" priority="87" operator="equal">
      <formula>"Poor"</formula>
    </cfRule>
    <cfRule type="cellIs" dxfId="84" priority="88" operator="equal">
      <formula>"Excellent"</formula>
    </cfRule>
  </conditionalFormatting>
  <conditionalFormatting sqref="N19:N20">
    <cfRule type="cellIs" dxfId="83" priority="83" operator="equal">
      <formula>"Terrible"</formula>
    </cfRule>
    <cfRule type="cellIs" dxfId="82" priority="84" operator="equal">
      <formula>"Poor"</formula>
    </cfRule>
    <cfRule type="cellIs" dxfId="81" priority="85" operator="equal">
      <formula>"Excellent"</formula>
    </cfRule>
  </conditionalFormatting>
  <conditionalFormatting sqref="P19:P20">
    <cfRule type="cellIs" dxfId="80" priority="80" operator="equal">
      <formula>"Terrible"</formula>
    </cfRule>
    <cfRule type="cellIs" dxfId="79" priority="81" operator="equal">
      <formula>"Poor"</formula>
    </cfRule>
    <cfRule type="cellIs" dxfId="78" priority="82" operator="equal">
      <formula>"Excellent"</formula>
    </cfRule>
  </conditionalFormatting>
  <conditionalFormatting sqref="R19:R20 T19:T20">
    <cfRule type="cellIs" dxfId="77" priority="77" operator="equal">
      <formula>"Terrible"</formula>
    </cfRule>
    <cfRule type="cellIs" dxfId="76" priority="78" operator="equal">
      <formula>"Poor"</formula>
    </cfRule>
    <cfRule type="cellIs" dxfId="75" priority="79" operator="equal">
      <formula>"Excellent"</formula>
    </cfRule>
  </conditionalFormatting>
  <conditionalFormatting sqref="V19:V20 X19:X20 Z19:Z20 AB19:AB20">
    <cfRule type="cellIs" dxfId="74" priority="74" operator="equal">
      <formula>"Terrible"</formula>
    </cfRule>
    <cfRule type="cellIs" dxfId="73" priority="75" operator="equal">
      <formula>"Poor"</formula>
    </cfRule>
    <cfRule type="cellIs" dxfId="72" priority="76" operator="equal">
      <formula>"Excellent"</formula>
    </cfRule>
  </conditionalFormatting>
  <conditionalFormatting sqref="E21">
    <cfRule type="cellIs" dxfId="71" priority="70" operator="lessThan">
      <formula>0.7</formula>
    </cfRule>
    <cfRule type="cellIs" dxfId="70" priority="71" operator="between">
      <formula>0.7</formula>
      <formula>0.79</formula>
    </cfRule>
    <cfRule type="cellIs" dxfId="69" priority="72" operator="greaterThanOrEqual">
      <formula>0.95</formula>
    </cfRule>
  </conditionalFormatting>
  <conditionalFormatting sqref="E21">
    <cfRule type="cellIs" dxfId="68" priority="68" operator="between">
      <formula>0.8</formula>
      <formula>0.89</formula>
    </cfRule>
    <cfRule type="cellIs" dxfId="67" priority="69" operator="between">
      <formula>0.94</formula>
      <formula>0.9</formula>
    </cfRule>
  </conditionalFormatting>
  <conditionalFormatting sqref="E21:F21">
    <cfRule type="containsBlanks" dxfId="66" priority="67">
      <formula>LEN(TRIM(E21))=0</formula>
    </cfRule>
  </conditionalFormatting>
  <conditionalFormatting sqref="G21">
    <cfRule type="cellIs" dxfId="65" priority="64" operator="lessThan">
      <formula>0.7</formula>
    </cfRule>
    <cfRule type="cellIs" dxfId="64" priority="65" operator="between">
      <formula>0.7</formula>
      <formula>0.79</formula>
    </cfRule>
    <cfRule type="cellIs" dxfId="63" priority="66" operator="greaterThanOrEqual">
      <formula>0.95</formula>
    </cfRule>
  </conditionalFormatting>
  <conditionalFormatting sqref="G21">
    <cfRule type="cellIs" dxfId="62" priority="62" operator="between">
      <formula>0.8</formula>
      <formula>0.89</formula>
    </cfRule>
    <cfRule type="cellIs" dxfId="61" priority="63" operator="between">
      <formula>0.94</formula>
      <formula>0.9</formula>
    </cfRule>
  </conditionalFormatting>
  <conditionalFormatting sqref="G21:H21">
    <cfRule type="containsBlanks" dxfId="60" priority="61">
      <formula>LEN(TRIM(G21))=0</formula>
    </cfRule>
  </conditionalFormatting>
  <conditionalFormatting sqref="I21">
    <cfRule type="cellIs" dxfId="59" priority="58" operator="lessThan">
      <formula>0.7</formula>
    </cfRule>
    <cfRule type="cellIs" dxfId="58" priority="59" operator="between">
      <formula>0.7</formula>
      <formula>0.79</formula>
    </cfRule>
    <cfRule type="cellIs" dxfId="57" priority="60" operator="greaterThanOrEqual">
      <formula>0.95</formula>
    </cfRule>
  </conditionalFormatting>
  <conditionalFormatting sqref="I21">
    <cfRule type="cellIs" dxfId="56" priority="56" operator="between">
      <formula>0.8</formula>
      <formula>0.89</formula>
    </cfRule>
    <cfRule type="cellIs" dxfId="55" priority="57" operator="between">
      <formula>0.94</formula>
      <formula>0.9</formula>
    </cfRule>
  </conditionalFormatting>
  <conditionalFormatting sqref="I21:J21">
    <cfRule type="containsBlanks" dxfId="54" priority="55">
      <formula>LEN(TRIM(I21))=0</formula>
    </cfRule>
  </conditionalFormatting>
  <conditionalFormatting sqref="K21">
    <cfRule type="cellIs" dxfId="53" priority="52" operator="lessThan">
      <formula>0.7</formula>
    </cfRule>
    <cfRule type="cellIs" dxfId="52" priority="53" operator="between">
      <formula>0.7</formula>
      <formula>0.79</formula>
    </cfRule>
    <cfRule type="cellIs" dxfId="51" priority="54" operator="greaterThanOrEqual">
      <formula>0.95</formula>
    </cfRule>
  </conditionalFormatting>
  <conditionalFormatting sqref="K21">
    <cfRule type="cellIs" dxfId="50" priority="50" operator="between">
      <formula>0.8</formula>
      <formula>0.89</formula>
    </cfRule>
    <cfRule type="cellIs" dxfId="49" priority="51" operator="between">
      <formula>0.94</formula>
      <formula>0.9</formula>
    </cfRule>
  </conditionalFormatting>
  <conditionalFormatting sqref="K21:L21">
    <cfRule type="containsBlanks" dxfId="48" priority="49">
      <formula>LEN(TRIM(K21))=0</formula>
    </cfRule>
  </conditionalFormatting>
  <conditionalFormatting sqref="M21">
    <cfRule type="cellIs" dxfId="47" priority="46" operator="lessThan">
      <formula>0.7</formula>
    </cfRule>
    <cfRule type="cellIs" dxfId="46" priority="47" operator="between">
      <formula>0.7</formula>
      <formula>0.79</formula>
    </cfRule>
    <cfRule type="cellIs" dxfId="45" priority="48" operator="greaterThanOrEqual">
      <formula>0.95</formula>
    </cfRule>
  </conditionalFormatting>
  <conditionalFormatting sqref="M21">
    <cfRule type="cellIs" dxfId="44" priority="44" operator="between">
      <formula>0.8</formula>
      <formula>0.89</formula>
    </cfRule>
    <cfRule type="cellIs" dxfId="43" priority="45" operator="between">
      <formula>0.94</formula>
      <formula>0.9</formula>
    </cfRule>
  </conditionalFormatting>
  <conditionalFormatting sqref="M21:N21">
    <cfRule type="containsBlanks" dxfId="42" priority="43">
      <formula>LEN(TRIM(M21))=0</formula>
    </cfRule>
  </conditionalFormatting>
  <conditionalFormatting sqref="O21">
    <cfRule type="cellIs" dxfId="41" priority="40" operator="lessThan">
      <formula>0.7</formula>
    </cfRule>
    <cfRule type="cellIs" dxfId="40" priority="41" operator="between">
      <formula>0.7</formula>
      <formula>0.79</formula>
    </cfRule>
    <cfRule type="cellIs" dxfId="39" priority="42" operator="greaterThanOrEqual">
      <formula>0.95</formula>
    </cfRule>
  </conditionalFormatting>
  <conditionalFormatting sqref="O21">
    <cfRule type="cellIs" dxfId="38" priority="38" operator="between">
      <formula>0.8</formula>
      <formula>0.89</formula>
    </cfRule>
    <cfRule type="cellIs" dxfId="37" priority="39" operator="between">
      <formula>0.94</formula>
      <formula>0.9</formula>
    </cfRule>
  </conditionalFormatting>
  <conditionalFormatting sqref="O21:P21">
    <cfRule type="containsBlanks" dxfId="36" priority="37">
      <formula>LEN(TRIM(O21))=0</formula>
    </cfRule>
  </conditionalFormatting>
  <conditionalFormatting sqref="Q21">
    <cfRule type="cellIs" dxfId="35" priority="34" operator="lessThan">
      <formula>0.7</formula>
    </cfRule>
    <cfRule type="cellIs" dxfId="34" priority="35" operator="between">
      <formula>0.7</formula>
      <formula>0.79</formula>
    </cfRule>
    <cfRule type="cellIs" dxfId="33" priority="36" operator="greaterThanOrEqual">
      <formula>0.95</formula>
    </cfRule>
  </conditionalFormatting>
  <conditionalFormatting sqref="Q21">
    <cfRule type="cellIs" dxfId="32" priority="32" operator="between">
      <formula>0.8</formula>
      <formula>0.89</formula>
    </cfRule>
    <cfRule type="cellIs" dxfId="31" priority="33" operator="between">
      <formula>0.94</formula>
      <formula>0.9</formula>
    </cfRule>
  </conditionalFormatting>
  <conditionalFormatting sqref="Q21:R21">
    <cfRule type="containsBlanks" dxfId="30" priority="31">
      <formula>LEN(TRIM(Q21))=0</formula>
    </cfRule>
  </conditionalFormatting>
  <conditionalFormatting sqref="S21">
    <cfRule type="cellIs" dxfId="29" priority="28" operator="lessThan">
      <formula>0.7</formula>
    </cfRule>
    <cfRule type="cellIs" dxfId="28" priority="29" operator="between">
      <formula>0.7</formula>
      <formula>0.79</formula>
    </cfRule>
    <cfRule type="cellIs" dxfId="27" priority="30" operator="greaterThanOrEqual">
      <formula>0.95</formula>
    </cfRule>
  </conditionalFormatting>
  <conditionalFormatting sqref="S21">
    <cfRule type="cellIs" dxfId="26" priority="26" operator="between">
      <formula>0.8</formula>
      <formula>0.89</formula>
    </cfRule>
    <cfRule type="cellIs" dxfId="25" priority="27" operator="between">
      <formula>0.94</formula>
      <formula>0.9</formula>
    </cfRule>
  </conditionalFormatting>
  <conditionalFormatting sqref="S21:T21">
    <cfRule type="containsBlanks" dxfId="24" priority="25">
      <formula>LEN(TRIM(S21))=0</formula>
    </cfRule>
  </conditionalFormatting>
  <conditionalFormatting sqref="U21">
    <cfRule type="cellIs" dxfId="23" priority="22" operator="lessThan">
      <formula>0.7</formula>
    </cfRule>
    <cfRule type="cellIs" dxfId="22" priority="23" operator="between">
      <formula>0.7</formula>
      <formula>0.79</formula>
    </cfRule>
    <cfRule type="cellIs" dxfId="21" priority="24" operator="greaterThanOrEqual">
      <formula>0.95</formula>
    </cfRule>
  </conditionalFormatting>
  <conditionalFormatting sqref="U21">
    <cfRule type="cellIs" dxfId="20" priority="20" operator="between">
      <formula>0.8</formula>
      <formula>0.89</formula>
    </cfRule>
    <cfRule type="cellIs" dxfId="19" priority="21" operator="between">
      <formula>0.94</formula>
      <formula>0.9</formula>
    </cfRule>
  </conditionalFormatting>
  <conditionalFormatting sqref="U21:V21">
    <cfRule type="containsBlanks" dxfId="18" priority="19">
      <formula>LEN(TRIM(U21))=0</formula>
    </cfRule>
  </conditionalFormatting>
  <conditionalFormatting sqref="W21">
    <cfRule type="cellIs" dxfId="17" priority="16" operator="lessThan">
      <formula>0.7</formula>
    </cfRule>
    <cfRule type="cellIs" dxfId="16" priority="17" operator="between">
      <formula>0.7</formula>
      <formula>0.79</formula>
    </cfRule>
    <cfRule type="cellIs" dxfId="15" priority="18" operator="greaterThanOrEqual">
      <formula>0.95</formula>
    </cfRule>
  </conditionalFormatting>
  <conditionalFormatting sqref="W21">
    <cfRule type="cellIs" dxfId="14" priority="14" operator="between">
      <formula>0.8</formula>
      <formula>0.89</formula>
    </cfRule>
    <cfRule type="cellIs" dxfId="13" priority="15" operator="between">
      <formula>0.94</formula>
      <formula>0.9</formula>
    </cfRule>
  </conditionalFormatting>
  <conditionalFormatting sqref="W21:X21">
    <cfRule type="containsBlanks" dxfId="12" priority="13">
      <formula>LEN(TRIM(W21))=0</formula>
    </cfRule>
  </conditionalFormatting>
  <conditionalFormatting sqref="Y21">
    <cfRule type="cellIs" dxfId="11" priority="10" operator="lessThan">
      <formula>0.7</formula>
    </cfRule>
    <cfRule type="cellIs" dxfId="10" priority="11" operator="between">
      <formula>0.7</formula>
      <formula>0.79</formula>
    </cfRule>
    <cfRule type="cellIs" dxfId="9" priority="12" operator="greaterThanOrEqual">
      <formula>0.95</formula>
    </cfRule>
  </conditionalFormatting>
  <conditionalFormatting sqref="Y21">
    <cfRule type="cellIs" dxfId="8" priority="8" operator="between">
      <formula>0.8</formula>
      <formula>0.89</formula>
    </cfRule>
    <cfRule type="cellIs" dxfId="7" priority="9" operator="between">
      <formula>0.94</formula>
      <formula>0.9</formula>
    </cfRule>
  </conditionalFormatting>
  <conditionalFormatting sqref="Y21:Z21">
    <cfRule type="containsBlanks" dxfId="6" priority="7">
      <formula>LEN(TRIM(Y21))=0</formula>
    </cfRule>
  </conditionalFormatting>
  <conditionalFormatting sqref="AA21">
    <cfRule type="cellIs" dxfId="5" priority="4" operator="lessThan">
      <formula>0.7</formula>
    </cfRule>
    <cfRule type="cellIs" dxfId="4" priority="5" operator="between">
      <formula>0.7</formula>
      <formula>0.79</formula>
    </cfRule>
    <cfRule type="cellIs" dxfId="3" priority="6" operator="greaterThanOrEqual">
      <formula>0.95</formula>
    </cfRule>
  </conditionalFormatting>
  <conditionalFormatting sqref="AA21">
    <cfRule type="cellIs" dxfId="2" priority="2" operator="between">
      <formula>0.8</formula>
      <formula>0.89</formula>
    </cfRule>
    <cfRule type="cellIs" dxfId="1" priority="3" operator="between">
      <formula>0.94</formula>
      <formula>0.9</formula>
    </cfRule>
  </conditionalFormatting>
  <conditionalFormatting sqref="AA21:AB21">
    <cfRule type="containsBlanks" dxfId="0" priority="1">
      <formula>LEN(TRIM(AA21))=0</formula>
    </cfRule>
  </conditionalFormatting>
  <printOptions horizontalCentered="1"/>
  <pageMargins left="0.31496062992125984" right="0.31496062992125984" top="0.74803149606299213" bottom="0.74803149606299213" header="0.31496062992125984" footer="0.31496062992125984"/>
  <pageSetup paperSize="9" scale="3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2438895B7253F34DB00A528482511C8D" ma:contentTypeVersion="1" ma:contentTypeDescription="新建文档。" ma:contentTypeScope="" ma:versionID="185cd5a2a79406c13bd72045e097f5d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03FE07B-77B3-449D-8447-637B57D4030B}"/>
</file>

<file path=customXml/itemProps2.xml><?xml version="1.0" encoding="utf-8"?>
<ds:datastoreItem xmlns:ds="http://schemas.openxmlformats.org/officeDocument/2006/customXml" ds:itemID="{BF5D1391-38CB-439A-9A72-AB6D6E6F3B68}"/>
</file>

<file path=customXml/itemProps3.xml><?xml version="1.0" encoding="utf-8"?>
<ds:datastoreItem xmlns:ds="http://schemas.openxmlformats.org/officeDocument/2006/customXml" ds:itemID="{1674EA85-A857-466A-A12F-233A32717D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2027</vt:lpstr>
      <vt:lpstr>2028</vt:lpstr>
      <vt:lpstr>'2027'!Print_Area</vt:lpstr>
      <vt:lpstr>'2028'!Print_Area</vt:lpstr>
    </vt:vector>
  </TitlesOfParts>
  <Company>Sinopec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Sinopec</dc:creator>
  <cp:lastModifiedBy>尤彩芬</cp:lastModifiedBy>
  <cp:lastPrinted>2025-04-11T06:41:21Z</cp:lastPrinted>
  <dcterms:created xsi:type="dcterms:W3CDTF">2023-03-13T11:25:16Z</dcterms:created>
  <dcterms:modified xsi:type="dcterms:W3CDTF">2026-10-09T06:45:01Z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0x0101002438895B7253F34DB00A528482511C8D</vt:lpwstr>
  </property>
</Properties>
</file>